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6CAFFAAC-690C-4247-9860-EEB48022A4A4}" xr6:coauthVersionLast="46" xr6:coauthVersionMax="46" xr10:uidLastSave="{00000000-0000-0000-0000-000000000000}"/>
  <bookViews>
    <workbookView xWindow="60" yWindow="192" windowWidth="13680" windowHeight="9036" tabRatio="746" activeTab="3" xr2:uid="{00000000-000D-0000-FFFF-FFFF00000000}"/>
  </bookViews>
  <sheets>
    <sheet name="Ex1" sheetId="6" r:id="rId1"/>
    <sheet name="Ex2" sheetId="1" r:id="rId2"/>
    <sheet name="Base Dolar" sheetId="2" r:id="rId3"/>
    <sheet name="EX3" sheetId="3" r:id="rId4"/>
    <sheet name="Cadastro Clientes" sheetId="5" r:id="rId5"/>
    <sheet name="Clientes" sheetId="4" r:id="rId6"/>
  </sheets>
  <definedNames>
    <definedName name="a" localSheetId="0" hidden="1">{"azul",#N/A,FALSE,"geral";"verde",#N/A,FALSE,"geral";"vermelho",#N/A,FALSE,"geral"}</definedName>
    <definedName name="a" hidden="1">{"azul",#N/A,FALSE,"geral";"verde",#N/A,FALSE,"geral";"vermelho",#N/A,FALSE,"geral"}</definedName>
    <definedName name="anscount" hidden="1">5</definedName>
    <definedName name="b" localSheetId="0" hidden="1">{"azul",#N/A,FALSE,"geral";"verde",#N/A,FALSE,"geral";"vermelho",#N/A,FALSE,"geral"}</definedName>
    <definedName name="b" hidden="1">{"azul",#N/A,FALSE,"geral";"verde",#N/A,FALSE,"geral";"vermelho",#N/A,FALSE,"geral"}</definedName>
    <definedName name="ba" localSheetId="0" hidden="1">{"azul",#N/A,FALSE,"geral";"verde",#N/A,FALSE,"geral";"vermelho",#N/A,FALSE,"geral"}</definedName>
    <definedName name="ba" hidden="1">{"azul",#N/A,FALSE,"geral";"verde",#N/A,FALSE,"geral";"vermelho",#N/A,FALSE,"geral"}</definedName>
    <definedName name="baseDolar">'Base Dolar'!$A$2:$C$63</definedName>
    <definedName name="cabecalhos">'Cadastro Clientes'!$A$1:$K$1</definedName>
    <definedName name="cadastroClientes">'Cadastro Clientes'!$A$2:$K$18</definedName>
    <definedName name="colunas">'Base Dolar'!$A$1:$C$1</definedName>
    <definedName name="conf" localSheetId="0" hidden="1">{"azul",#N/A,FALSE,"geral";"verde",#N/A,FALSE,"geral";"vermelho",#N/A,FALSE,"geral"}</definedName>
    <definedName name="conf" hidden="1">{"azul",#N/A,FALSE,"geral";"verde",#N/A,FALSE,"geral";"vermelho",#N/A,FALSE,"geral"}</definedName>
    <definedName name="conf1" localSheetId="0" hidden="1">{"azul",#N/A,FALSE,"geral";"verde",#N/A,FALSE,"geral";"vermelho",#N/A,FALSE,"geral"}</definedName>
    <definedName name="conf1" hidden="1">{"azul",#N/A,FALSE,"geral";"verde",#N/A,FALSE,"geral";"vermelho",#N/A,FALSE,"geral"}</definedName>
    <definedName name="d" localSheetId="0" hidden="1">{"azul",#N/A,FALSE,"geral";"verde",#N/A,FALSE,"geral";"vermelho",#N/A,FALSE,"geral"}</definedName>
    <definedName name="d" hidden="1">{"azul",#N/A,FALSE,"geral";"verde",#N/A,FALSE,"geral";"vermelho",#N/A,FALSE,"geral"}</definedName>
    <definedName name="da" localSheetId="0" hidden="1">{"azul",#N/A,FALSE,"geral";"verde",#N/A,FALSE,"geral";"vermelho",#N/A,FALSE,"geral"}</definedName>
    <definedName name="da" hidden="1">{"azul",#N/A,FALSE,"geral";"verde",#N/A,FALSE,"geral";"vermelho",#N/A,FALSE,"geral"}</definedName>
    <definedName name="datas">'Base Dolar'!$C$2:$C$63</definedName>
    <definedName name="DFDFD" localSheetId="0" hidden="1">{#N/A,"Médio",TRUE,"Plan30";"3º Trimestre Geral",#N/A,TRUE,"1º Trimestre"}</definedName>
    <definedName name="DFDFD" hidden="1">{#N/A,"Médio",TRUE,"Plan30";"3º Trimestre Geral",#N/A,TRUE,"1º Trimestre"}</definedName>
    <definedName name="e" localSheetId="0" hidden="1">{"azul",#N/A,FALSE,"geral";"verde",#N/A,FALSE,"geral";"vermelho",#N/A,FALSE,"geral"}</definedName>
    <definedName name="e" hidden="1">{"azul",#N/A,FALSE,"geral";"verde",#N/A,FALSE,"geral";"vermelho",#N/A,FALSE,"geral"}</definedName>
    <definedName name="ea" localSheetId="0" hidden="1">{"azul",#N/A,FALSE,"geral";"verde",#N/A,FALSE,"geral";"vermelho",#N/A,FALSE,"geral"}</definedName>
    <definedName name="ea" hidden="1">{"azul",#N/A,FALSE,"geral";"verde",#N/A,FALSE,"geral";"vermelho",#N/A,FALSE,"geral"}</definedName>
    <definedName name="EXER" localSheetId="0" hidden="1">{"azul",#N/A,FALSE,"geral";"verde",#N/A,FALSE,"geral";"vermelho",#N/A,FALSE,"geral"}</definedName>
    <definedName name="EXER" hidden="1">{"azul",#N/A,FALSE,"geral";"verde",#N/A,FALSE,"geral";"vermelho",#N/A,FALSE,"geral"}</definedName>
    <definedName name="exercicio2" localSheetId="0" hidden="1">{"azul",#N/A,FALSE,"geral";"verde",#N/A,FALSE,"geral";"vermelho",#N/A,FALSE,"geral"}</definedName>
    <definedName name="exercicio2" hidden="1">{"azul",#N/A,FALSE,"geral";"verde",#N/A,FALSE,"geral";"vermelho",#N/A,FALSE,"geral"}</definedName>
    <definedName name="g" localSheetId="0" hidden="1">{"normal","argentina",FALSE,"cenários e solver";#N/A,#N/A,FALSE,"banco de dados"}</definedName>
    <definedName name="g" hidden="1">{"normal","argentina",FALSE,"cenários e solver";#N/A,#N/A,FALSE,"banco de dados"}</definedName>
    <definedName name="h" localSheetId="0" hidden="1">{"azul",#N/A,FALSE,"geral";"verde",#N/A,FALSE,"geral";"vermelho",#N/A,FALSE,"geral"}</definedName>
    <definedName name="h" hidden="1">{"azul",#N/A,FALSE,"geral";"verde",#N/A,FALSE,"geral";"vermelho",#N/A,FALSE,"geral"}</definedName>
    <definedName name="limcount" hidden="1">1</definedName>
    <definedName name="nomeCompleto">'Cadastro Clientes'!$D$2:$D$18</definedName>
    <definedName name="QW" hidden="1">#REF!</definedName>
    <definedName name="Resumo" localSheetId="0" hidden="1">{"azul",#N/A,FALSE,"geral";"verde",#N/A,FALSE,"geral";"vermelho",#N/A,FALSE,"geral"}</definedName>
    <definedName name="Resumo" hidden="1">{"azul",#N/A,FALSE,"geral";"verde",#N/A,FALSE,"geral";"vermelho",#N/A,FALSE,"geral"}</definedName>
    <definedName name="resumoa" localSheetId="0" hidden="1">{"azul",#N/A,FALSE,"geral";"verde",#N/A,FALSE,"geral";"vermelho",#N/A,FALSE,"geral"}</definedName>
    <definedName name="resumoa" hidden="1">{"azul",#N/A,FALSE,"geral";"verde",#N/A,FALSE,"geral";"vermelho",#N/A,FALSE,"geral"}</definedName>
    <definedName name="sencount" hidden="1">1</definedName>
    <definedName name="solver_lhs0" localSheetId="4" hidden="1">#REF!</definedName>
    <definedName name="solver_lhs0" hidden="1">#REF!</definedName>
    <definedName name="solver_lhs10" localSheetId="4" hidden="1">#REF!</definedName>
    <definedName name="solver_lhs10" hidden="1">#REF!</definedName>
    <definedName name="solver_lhs11" localSheetId="4" hidden="1">#REF!</definedName>
    <definedName name="solver_lhs11" hidden="1">#REF!</definedName>
    <definedName name="solver_lhs12" localSheetId="4" hidden="1">#REF!</definedName>
    <definedName name="solver_lhs12" hidden="1">#REF!</definedName>
    <definedName name="solver_lhs7" localSheetId="4" hidden="1">#REF!</definedName>
    <definedName name="solver_lhs7" hidden="1">#REF!</definedName>
    <definedName name="solver_lhs8" localSheetId="4" hidden="1">#REF!</definedName>
    <definedName name="solver_lhs8" hidden="1">#REF!</definedName>
    <definedName name="solver_lhs9" localSheetId="4" hidden="1">#REF!</definedName>
    <definedName name="solver_lhs9" hidden="1">#REF!</definedName>
    <definedName name="solver_rel0" hidden="1">2</definedName>
    <definedName name="solver_rel10" hidden="1">3</definedName>
    <definedName name="solver_rel11" hidden="1">4</definedName>
    <definedName name="solver_rel12" hidden="1">4</definedName>
    <definedName name="solver_rel7" hidden="1">3</definedName>
    <definedName name="solver_rel8" hidden="1">3</definedName>
    <definedName name="solver_rel9" hidden="1">3</definedName>
    <definedName name="solver_rhs10" localSheetId="4" hidden="1">#REF!</definedName>
    <definedName name="solver_rhs10" hidden="1">#REF!</definedName>
    <definedName name="solver_rhs11" localSheetId="4" hidden="1">número</definedName>
    <definedName name="solver_rhs11" localSheetId="0" hidden="1">número</definedName>
    <definedName name="solver_rhs11" hidden="1">número</definedName>
    <definedName name="solver_rhs12" localSheetId="4" hidden="1">número</definedName>
    <definedName name="solver_rhs12" localSheetId="0" hidden="1">número</definedName>
    <definedName name="solver_rhs12" hidden="1">número</definedName>
    <definedName name="solver_rhs7" localSheetId="4" hidden="1">#REF!</definedName>
    <definedName name="solver_rhs7" localSheetId="0" hidden="1">#REF!</definedName>
    <definedName name="solver_rhs7" hidden="1">#REF!</definedName>
    <definedName name="solver_rhs8" localSheetId="4" hidden="1">#REF!</definedName>
    <definedName name="solver_rhs8" hidden="1">#REF!</definedName>
    <definedName name="solver_rhs9" localSheetId="4" hidden="1">#REF!</definedName>
    <definedName name="solver_rhs9" hidden="1">#REF!</definedName>
    <definedName name="solver_tmp" hidden="1">0</definedName>
    <definedName name="teste" localSheetId="0" hidden="1">{"normal","argentina",FALSE,"cenários e solver";#N/A,#N/A,FALSE,"banco de dados"}</definedName>
    <definedName name="teste" hidden="1">{"normal","argentina",FALSE,"cenários e solver";#N/A,#N/A,FALSE,"banco de dados"}</definedName>
    <definedName name="v" localSheetId="0" hidden="1">{"normal","argentina",FALSE,"cenários e solver";#N/A,#N/A,FALSE,"banco de dados"}</definedName>
    <definedName name="v" hidden="1">{"normal","argentina",FALSE,"cenários e solver";#N/A,#N/A,FALSE,"banco de dados"}</definedName>
    <definedName name="vandasa" localSheetId="0" hidden="1">{"Normal","receita baixa",TRUE,"CENÁRIO ATUAL";"Linhas de Totais","despesa alta",TRUE,"CENÁRIO ATUAL";"Primeiros Meses","despesa baixa",TRUE,"CENÁRIO ATUAL";"Últimos Meses","receita alta",TRUE,"CENÁRIO ATUAL"}</definedName>
    <definedName name="vandasa" hidden="1">{"Normal","receita baixa",TRUE,"CENÁRIO ATUAL";"Linhas de Totais","despesa alta",TRUE,"CENÁRIO ATUAL";"Primeiros Meses","despesa baixa",TRUE,"CENÁRIO ATUAL";"Últimos Meses","receita alta",TRUE,"CENÁRIO ATUAL"}</definedName>
    <definedName name="Vendas" localSheetId="0" hidden="1">{"Normal","receita baixa",TRUE,"CENÁRIO ATUAL";"Linhas de Totais","despesa alta",TRUE,"CENÁRIO ATUAL";"Primeiros Meses","despesa baixa",TRUE,"CENÁRIO ATUAL";"Últimos Meses","receita alta",TRUE,"CENÁRIO ATUAL"}</definedName>
    <definedName name="Vendas" hidden="1">{"Normal","receita baixa",TRUE,"CENÁRIO ATUAL";"Linhas de Totais","despesa alta",TRUE,"CENÁRIO ATUAL";"Primeiros Meses","despesa baixa",TRUE,"CENÁRIO ATUAL";"Últimos Meses","receita alta",TRUE,"CENÁRIO ATUAL"}</definedName>
    <definedName name="wrf" localSheetId="0" hidden="1">{"Normal","receita baixa",TRUE,"CENÁRIO ATUAL";"Linhas de Totais","despesa alta",TRUE,"CENÁRIO ATUAL";"Primeiros Meses","despesa baixa",TRUE,"CENÁRIO ATUAL";"Últimos Meses","receita alta",TRUE,"CENÁRIO ATUAL"}</definedName>
    <definedName name="wrf" hidden="1">{"Normal","receita baixa",TRUE,"CENÁRIO ATUAL";"Linhas de Totais","despesa alta",TRUE,"CENÁRIO ATUAL";"Primeiros Meses","despesa baixa",TRUE,"CENÁRIO ATUAL";"Últimos Meses","receita alta",TRUE,"CENÁRIO ATUAL"}</definedName>
    <definedName name="wrn.Alfa." localSheetId="0" hidden="1">{#N/A,"Médio",TRUE,"Plan30";"3º Trimestre Geral",#N/A,TRUE,"1º Trimestre"}</definedName>
    <definedName name="wrn.Alfa." hidden="1">{#N/A,"Médio",TRUE,"Plan30";"3º Trimestre Geral",#N/A,TRUE,"1º Trimestre"}</definedName>
    <definedName name="wrn.aula." localSheetId="0" hidden="1">{"azul",#N/A,FALSE,"geral";"verde",#N/A,FALSE,"geral";"vermelho",#N/A,FALSE,"geral"}</definedName>
    <definedName name="wrn.aula." hidden="1">{"azul",#N/A,FALSE,"geral";"verde",#N/A,FALSE,"geral";"vermelho",#N/A,FALSE,"geral"}</definedName>
    <definedName name="wrn.aulaa" localSheetId="0" hidden="1">{"azul",#N/A,FALSE,"geral";"verde",#N/A,FALSE,"geral";"vermelho",#N/A,FALSE,"geral"}</definedName>
    <definedName name="wrn.aulaa" hidden="1">{"azul",#N/A,FALSE,"geral";"verde",#N/A,FALSE,"geral";"vermelho",#N/A,FALSE,"geral"}</definedName>
    <definedName name="wrn.Bom." localSheetId="0" hidden="1">{#N/A,"Bom",FALSE,"Cenario 34"}</definedName>
    <definedName name="wrn.Bom." hidden="1">{#N/A,"Bom",FALSE,"Cenario 34"}</definedName>
    <definedName name="wrn.Cenários." localSheetId="0" hidden="1">{"Todos os estados",#N/A,TRUE,"Exibição 41";"Todos os estados",#N/A,TRUE,"Exibição 41";#N/A,"Ruim",TRUE,"Cenario 34";#N/A,"Médio",TRUE,"Cenario 34";#N/A,"Bom",TRUE,"Cenario 34";#N/A,"Excelente",TRUE,"Cenario 34"}</definedName>
    <definedName name="wrn.Cenários." hidden="1">{"Todos os estados",#N/A,TRUE,"Exibição 41";"Todos os estados",#N/A,TRUE,"Exibição 41";#N/A,"Ruim",TRUE,"Cenario 34";#N/A,"Médio",TRUE,"Cenario 34";#N/A,"Bom",TRUE,"Cenario 34";#N/A,"Excelente",TRUE,"Cenario 34"}</definedName>
    <definedName name="wrn.Colar._.com._.vinculo." localSheetId="0" hidden="1">{#N/A,#N/A,FALSE,"Colar com vinculo"}</definedName>
    <definedName name="wrn.Colar._.com._.vinculo." hidden="1">{#N/A,#N/A,FALSE,"Colar com vinculo"}</definedName>
    <definedName name="wrn.Colar._.Especial." localSheetId="0" hidden="1">{#N/A,#N/A,FALSE,"Colar especial"}</definedName>
    <definedName name="wrn.Colar._.Especial." hidden="1">{#N/A,#N/A,FALSE,"Colar especial"}</definedName>
    <definedName name="wrn.fluxo._.de._.caixa." localSheetId="0" hidden="1">{"normal","argentina",FALSE,"cenários e solver";#N/A,#N/A,FALSE,"banco de dados"}</definedName>
    <definedName name="wrn.fluxo._.de._.caixa." hidden="1">{"normal","argentina",FALSE,"cenários e solver";#N/A,#N/A,FALSE,"banco de dados"}</definedName>
    <definedName name="wrn.Mensal." localSheetId="0" hidden="1">{"Integral",#N/A,FALSE,"Plan1"}</definedName>
    <definedName name="wrn.Mensal." hidden="1">{"Integral",#N/A,FALSE,"Plan1"}</definedName>
    <definedName name="wrn.Minas._.Gerais." localSheetId="0" hidden="1">{"Minas Gerais",#N/A,FALSE,"Exibição 41"}</definedName>
    <definedName name="wrn.Minas._.Gerais." hidden="1">{"Minas Gerais",#N/A,FALSE,"Exibição 41"}</definedName>
    <definedName name="wrn.Referencias." localSheetId="0" hidden="1">{#N/A,#N/A,FALSE,"Referencia"}</definedName>
    <definedName name="wrn.Referencias." hidden="1">{#N/A,#N/A,FALSE,"Referencia"}</definedName>
    <definedName name="wrn.Relat." localSheetId="0" hidden="1">{"Normal","Despesa Alta",TRUE,"Planejamento (sol)";"Primeiros Trimestres","Receita Alta",TRUE,"Planejamento (sol)";"Últimos trimestres","Receita Baixa",TRUE,"Planejamento (sol)";"Totais","Despesa Baixa",TRUE,"Planejamento (sol)"}</definedName>
    <definedName name="wrn.Relat." hidden="1">{"Normal","Despesa Alta",TRUE,"Planejamento (sol)";"Primeiros Trimestres","Receita Alta",TRUE,"Planejamento (sol)";"Últimos trimestres","Receita Baixa",TRUE,"Planejamento (sol)";"Totais","Despesa Baixa",TRUE,"Planejamento (sol)"}</definedName>
    <definedName name="wrn.Relat._.Final." localSheetId="0" hidden="1">{"Normal","receita baixa",TRUE,"CENÁRIO ATUAL";"Linhas de Totais","despesa alta",TRUE,"CENÁRIO ATUAL";"Primeiros Meses","despesa baixa",TRUE,"CENÁRIO ATUAL";"Últimos Meses","receita alta",TRUE,"CENÁRIO ATUAL"}</definedName>
    <definedName name="wrn.Relat._.Final." hidden="1">{"Normal","receita baixa",TRUE,"CENÁRIO ATUAL";"Linhas de Totais","despesa alta",TRUE,"CENÁRIO ATUAL";"Primeiros Meses","despesa baixa",TRUE,"CENÁRIO ATUAL";"Últimos Meses","receita alta",TRUE,"CENÁRIO ATUAL"}</definedName>
    <definedName name="wrn.relata" localSheetId="0" hidden="1">{"Normal","Despesa Alta",TRUE,"Planejamento (sol)";"Primeiros Trimestres","Receita Alta",TRUE,"Planejamento (sol)";"Últimos trimestres","Receita Baixa",TRUE,"Planejamento (sol)";"Totais","Despesa Baixa",TRUE,"Planejamento (sol)"}</definedName>
    <definedName name="wrn.relata" hidden="1">{"Normal","Despesa Alta",TRUE,"Planejamento (sol)";"Primeiros Trimestres","Receita Alta",TRUE,"Planejamento (sol)";"Últimos trimestres","Receita Baixa",TRUE,"Planejamento (sol)";"Totais","Despesa Baixa",TRUE,"Planejamento (sol)"}</definedName>
    <definedName name="wrn.Relatório._.Mensal." localSheetId="0" hidden="1">{"Modo1","Otimista",FALSE,"Orçamento Pessoal"}</definedName>
    <definedName name="wrn.Relatório._.Mensal." hidden="1">{"Modo1","Otimista",FALSE,"Orçamento Pessoal"}</definedName>
    <definedName name="wrn.Ruim." localSheetId="0" hidden="1">{#N/A,"Ruim",FALSE,"Cenario 34"}</definedName>
    <definedName name="wrn.Ruim." hidden="1">{#N/A,"Ruim",FALSE,"Cenario 34"}</definedName>
    <definedName name="wrn.Santa._.Catarina." localSheetId="0" hidden="1">{"Santa Catarina",#N/A,FALSE,"Exibição 41"}</definedName>
    <definedName name="wrn.Santa._.Catarina." hidden="1">{"Santa Catarina",#N/A,FALSE,"Exibição 41"}</definedName>
    <definedName name="wrn.São._.Paulo_._.Minas._.Gerais." localSheetId="0" hidden="1">{"São Paulo",#N/A,TRUE,"Exibição 41";"Minas Gerais",#N/A,TRUE,"Exibição 41"}</definedName>
    <definedName name="wrn.São._.Paulo_._.Minas._.Gerais." hidden="1">{"São Paulo",#N/A,TRUE,"Exibição 41";"Minas Gerais",#N/A,TRUE,"Exibição 41"}</definedName>
    <definedName name="yu" localSheetId="0" hidden="1">{"normal","argentina",FALSE,"cenários e solver";#N/A,#N/A,FALSE,"banco de dados"}</definedName>
    <definedName name="yu" hidden="1">{"normal","argentina",FALSE,"cenários e solver";#N/A,#N/A,FALSE,"banco de dados"}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3" l="1"/>
  <c r="C10" i="3"/>
  <c r="B11" i="3"/>
  <c r="C11" i="3"/>
  <c r="B12" i="3"/>
  <c r="C12" i="3"/>
  <c r="B13" i="3"/>
  <c r="C13" i="3"/>
  <c r="B14" i="3"/>
  <c r="C14" i="3"/>
  <c r="B15" i="3"/>
  <c r="C15" i="3"/>
  <c r="B16" i="3"/>
  <c r="C16" i="3"/>
  <c r="B3" i="4"/>
  <c r="B4" i="4"/>
  <c r="B5" i="4"/>
  <c r="B6" i="4"/>
  <c r="B7" i="4"/>
  <c r="B8" i="4"/>
  <c r="B9" i="4"/>
  <c r="B10" i="4"/>
  <c r="E9" i="1"/>
  <c r="E12" i="1"/>
  <c r="C6" i="6"/>
  <c r="C5" i="6"/>
  <c r="A10" i="1"/>
  <c r="A13" i="1"/>
  <c r="D6" i="6"/>
  <c r="D5" i="6"/>
</calcChain>
</file>

<file path=xl/sharedStrings.xml><?xml version="1.0" encoding="utf-8"?>
<sst xmlns="http://schemas.openxmlformats.org/spreadsheetml/2006/main" count="193" uniqueCount="113">
  <si>
    <t>Dolar Paralelo</t>
  </si>
  <si>
    <t>Dolar Comercial</t>
  </si>
  <si>
    <t>Data:</t>
  </si>
  <si>
    <t>Data</t>
  </si>
  <si>
    <t>ISENTO</t>
  </si>
  <si>
    <t>PARCELA A DEDUZIR</t>
  </si>
  <si>
    <t>ALÍQUOTA</t>
  </si>
  <si>
    <t>BASE DE CÁLCULO</t>
  </si>
  <si>
    <t>RESPOSTA</t>
  </si>
  <si>
    <t>Alíquota %</t>
  </si>
  <si>
    <t>TABELA IMPOSTO DE RENDA</t>
  </si>
  <si>
    <t>Valor da Compra</t>
  </si>
  <si>
    <t>Telefone</t>
  </si>
  <si>
    <t>País</t>
  </si>
  <si>
    <t>UF</t>
  </si>
  <si>
    <t>Cidade</t>
  </si>
  <si>
    <t>Bairro</t>
  </si>
  <si>
    <t>Endereço</t>
  </si>
  <si>
    <t>Nome</t>
  </si>
  <si>
    <t>Melissa Bonelli Santana</t>
  </si>
  <si>
    <t>Nome Completo:</t>
  </si>
  <si>
    <t>Brasil</t>
  </si>
  <si>
    <t>SP</t>
  </si>
  <si>
    <t>São Paulo</t>
  </si>
  <si>
    <t>Jd. Vera Cruz</t>
  </si>
  <si>
    <t>Av. Francisco Dutra, 555</t>
  </si>
  <si>
    <t>Thaysa Martins</t>
  </si>
  <si>
    <t>Thaysa</t>
  </si>
  <si>
    <t>Vl. Carrão</t>
  </si>
  <si>
    <t>Rua Maristela Carvalho, 23</t>
  </si>
  <si>
    <t>Antonia Maria Simões</t>
  </si>
  <si>
    <t>Antonia</t>
  </si>
  <si>
    <t>Liberdade</t>
  </si>
  <si>
    <t>Alameda Santana, 2341</t>
  </si>
  <si>
    <t>Sandra Cristina de Arantes</t>
  </si>
  <si>
    <t>Sandra</t>
  </si>
  <si>
    <t>Belenzinho</t>
  </si>
  <si>
    <t>Av. Catumbi, 687</t>
  </si>
  <si>
    <t>Mara Palhares</t>
  </si>
  <si>
    <t>Mara</t>
  </si>
  <si>
    <t>Vl. Oliveira</t>
  </si>
  <si>
    <t>Av. Frederico Estraube, 928</t>
  </si>
  <si>
    <t>Leopoldo Augusto Sampaio</t>
  </si>
  <si>
    <t>Leopoldo</t>
  </si>
  <si>
    <t>Belem</t>
  </si>
  <si>
    <t>Rua Santa Rita, 829</t>
  </si>
  <si>
    <t xml:space="preserve">Alfredo Rossi </t>
  </si>
  <si>
    <t>Alfredo</t>
  </si>
  <si>
    <t>Socorro</t>
  </si>
  <si>
    <t>Rua Padre João Calixto, 716</t>
  </si>
  <si>
    <t>Carlos dos Reis</t>
  </si>
  <si>
    <t>Carlos</t>
  </si>
  <si>
    <t>Vl. Maria</t>
  </si>
  <si>
    <t>Av. Noronha Fernandes, 554</t>
  </si>
  <si>
    <t>Melissa Nogueira de Mello</t>
  </si>
  <si>
    <t>Melissa</t>
  </si>
  <si>
    <t>Tatuapé</t>
  </si>
  <si>
    <t>Av. Clemente Batista, 1333</t>
  </si>
  <si>
    <t>Tatiana Vergueiro Oliveira</t>
  </si>
  <si>
    <t>Tatiana</t>
  </si>
  <si>
    <t>Santana</t>
  </si>
  <si>
    <t>Rua Francisco Xavier, 2687</t>
  </si>
  <si>
    <t>Antonia de Souza</t>
  </si>
  <si>
    <t>Vl. Madalena</t>
  </si>
  <si>
    <t>Rua São Luís, 62</t>
  </si>
  <si>
    <t>Marcio Ferreira Cardoso</t>
  </si>
  <si>
    <t>Marcio</t>
  </si>
  <si>
    <t>Av. Ricardo Vilela, 1984</t>
  </si>
  <si>
    <t>Antonia Senna</t>
  </si>
  <si>
    <t>Perdizes</t>
  </si>
  <si>
    <t>Rua Luís Cerqueira Filho, 544</t>
  </si>
  <si>
    <t>Carlos Silva</t>
  </si>
  <si>
    <t>Moema</t>
  </si>
  <si>
    <t>Av. Narciso Yague Guimarães, 888</t>
  </si>
  <si>
    <t>Interlagos</t>
  </si>
  <si>
    <t>Rua Frei Antonio dos Santos, 351</t>
  </si>
  <si>
    <t>Eduardo Amaral Rodrigues</t>
  </si>
  <si>
    <t>Eduardo</t>
  </si>
  <si>
    <t>Alameda das Laranjeiras, 768</t>
  </si>
  <si>
    <t>Sergio Sampaio</t>
  </si>
  <si>
    <t>Sergio</t>
  </si>
  <si>
    <t>Jd. Armenia</t>
  </si>
  <si>
    <t>Rua Jair Salvarani, 256</t>
  </si>
  <si>
    <t>Maria Pereira do Nascimento</t>
  </si>
  <si>
    <t>Maria</t>
  </si>
  <si>
    <t>Nome Completo</t>
  </si>
  <si>
    <t>Código</t>
  </si>
  <si>
    <t xml:space="preserve"> =CORRESP(Valor_Procurado;Matriz_Procurada;Tipo_Correspondência)</t>
  </si>
  <si>
    <t xml:space="preserve"> =ÍNDICE(Matriz;Número_Da_Linha;Número_Da_Coluna)</t>
  </si>
  <si>
    <t>Prelude</t>
  </si>
  <si>
    <t>Honda</t>
  </si>
  <si>
    <t>Pathfinder</t>
  </si>
  <si>
    <t>Nissan</t>
  </si>
  <si>
    <t>Concorde</t>
  </si>
  <si>
    <t>Chrysler</t>
  </si>
  <si>
    <t>Civic</t>
  </si>
  <si>
    <t>automaticamente apareça o nome do Fabricante.</t>
  </si>
  <si>
    <t>Cherokee</t>
  </si>
  <si>
    <t>Jeep</t>
  </si>
  <si>
    <t>Ao selecionado o modelo do carro na célula B5,</t>
  </si>
  <si>
    <t>Cavalier</t>
  </si>
  <si>
    <t>Chevrolet</t>
  </si>
  <si>
    <t>Caravan</t>
  </si>
  <si>
    <t>Dodge</t>
  </si>
  <si>
    <t>Blazer</t>
  </si>
  <si>
    <t>Accord</t>
  </si>
  <si>
    <t>Fabricante</t>
  </si>
  <si>
    <t>Modelo</t>
  </si>
  <si>
    <t>A3</t>
  </si>
  <si>
    <t>Audi</t>
  </si>
  <si>
    <t>4Runner</t>
  </si>
  <si>
    <t>Toyota</t>
  </si>
  <si>
    <t>Pesquisa de Preço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</si>
</sst>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R$&quot;\ * #,##0.00_-;\-&quot;R$&quot;\ * #,##0.00_-;_-&quot;R$&quot;\ * &quot;-&quot;??_-;_-@_-"/>
    <numFmt numFmtId="164" formatCode="_(* #,##0.00_);_(* \(#,##0.00\);_(* &quot;-&quot;??_);_(@_)"/>
    <numFmt numFmtId="165" formatCode="_(&quot;R$ &quot;* #,##0.00_);_(&quot;R$ &quot;* \(#,##0.00\);_(&quot;R$ &quot;* &quot;-&quot;??_);_(@_)"/>
    <numFmt numFmtId="166" formatCode="\(00\)\ 0000\-0000"/>
    <numFmt numFmtId="167" formatCode="&quot;R$&quot;#,##0.00"/>
    <numFmt numFmtId="168" formatCode="&quot;R$&quot;\ #,##0.00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2"/>
      <color indexed="32"/>
      <name val="Arial"/>
      <family val="2"/>
    </font>
    <font>
      <b/>
      <i/>
      <sz val="14"/>
      <color indexed="9"/>
      <name val="Arial"/>
      <family val="2"/>
    </font>
    <font>
      <b/>
      <i/>
      <sz val="14"/>
      <name val="Arial"/>
      <family val="2"/>
    </font>
    <font>
      <sz val="10"/>
      <name val="Helv"/>
    </font>
    <font>
      <b/>
      <sz val="10"/>
      <name val="Arial"/>
      <family val="2"/>
    </font>
    <font>
      <b/>
      <sz val="10"/>
      <color theme="0"/>
      <name val="Verdana"/>
      <family val="2"/>
    </font>
    <font>
      <b/>
      <sz val="10"/>
      <color theme="1"/>
      <name val="Verdana"/>
      <family val="2"/>
    </font>
    <font>
      <sz val="16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0"/>
      <color rgb="FF000000"/>
      <name val="Arial"/>
      <family val="2"/>
    </font>
    <font>
      <b/>
      <sz val="18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theme="9" tint="0.79998168889431442"/>
      </patternFill>
    </fill>
    <fill>
      <patternFill patternType="solid">
        <fgColor theme="4" tint="0.79998168889431442"/>
        <bgColor theme="9" tint="0.79998168889431442"/>
      </patternFill>
    </fill>
    <fill>
      <patternFill patternType="solid">
        <fgColor theme="0"/>
        <bgColor theme="9" tint="0.59999389629810485"/>
      </patternFill>
    </fill>
  </fills>
  <borders count="40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9">
    <xf numFmtId="0" fontId="0" fillId="0" borderId="0"/>
    <xf numFmtId="164" fontId="5" fillId="0" borderId="0" applyFont="0" applyFill="0" applyBorder="0" applyAlignment="0" applyProtection="0"/>
    <xf numFmtId="0" fontId="5" fillId="0" borderId="0"/>
    <xf numFmtId="0" fontId="9" fillId="0" borderId="0"/>
    <xf numFmtId="0" fontId="2" fillId="0" borderId="0"/>
    <xf numFmtId="44" fontId="2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1" fillId="0" borderId="0"/>
  </cellStyleXfs>
  <cellXfs count="100">
    <xf numFmtId="0" fontId="0" fillId="0" borderId="0" xfId="0"/>
    <xf numFmtId="0" fontId="5" fillId="0" borderId="0" xfId="2"/>
    <xf numFmtId="0" fontId="5" fillId="2" borderId="1" xfId="2" applyFill="1" applyBorder="1"/>
    <xf numFmtId="0" fontId="5" fillId="2" borderId="2" xfId="2" applyFill="1" applyBorder="1"/>
    <xf numFmtId="0" fontId="5" fillId="2" borderId="3" xfId="2" applyFill="1" applyBorder="1"/>
    <xf numFmtId="0" fontId="5" fillId="0" borderId="0" xfId="2" quotePrefix="1" applyFont="1"/>
    <xf numFmtId="0" fontId="5" fillId="2" borderId="0" xfId="2" applyFill="1" applyBorder="1"/>
    <xf numFmtId="0" fontId="7" fillId="2" borderId="0" xfId="2" applyFont="1" applyFill="1" applyBorder="1"/>
    <xf numFmtId="0" fontId="5" fillId="2" borderId="5" xfId="2" applyFill="1" applyBorder="1"/>
    <xf numFmtId="0" fontId="5" fillId="2" borderId="4" xfId="2" applyFill="1" applyBorder="1"/>
    <xf numFmtId="0" fontId="5" fillId="3" borderId="8" xfId="2" applyFill="1" applyBorder="1"/>
    <xf numFmtId="0" fontId="8" fillId="3" borderId="8" xfId="2" applyFont="1" applyFill="1" applyBorder="1"/>
    <xf numFmtId="0" fontId="5" fillId="3" borderId="7" xfId="2" applyFill="1" applyBorder="1"/>
    <xf numFmtId="0" fontId="9" fillId="0" borderId="0" xfId="3"/>
    <xf numFmtId="14" fontId="0" fillId="0" borderId="0" xfId="0" applyNumberFormat="1"/>
    <xf numFmtId="2" fontId="0" fillId="0" borderId="0" xfId="0" applyNumberFormat="1"/>
    <xf numFmtId="0" fontId="2" fillId="0" borderId="0" xfId="4"/>
    <xf numFmtId="0" fontId="2" fillId="0" borderId="0" xfId="4" applyAlignment="1">
      <alignment horizontal="center"/>
    </xf>
    <xf numFmtId="44" fontId="0" fillId="0" borderId="9" xfId="5" applyFont="1" applyBorder="1" applyAlignment="1">
      <alignment horizontal="center"/>
    </xf>
    <xf numFmtId="0" fontId="2" fillId="0" borderId="10" xfId="4" applyBorder="1" applyAlignment="1">
      <alignment horizontal="center"/>
    </xf>
    <xf numFmtId="44" fontId="4" fillId="0" borderId="11" xfId="5" applyFont="1" applyBorder="1" applyAlignment="1">
      <alignment horizontal="center"/>
    </xf>
    <xf numFmtId="44" fontId="0" fillId="4" borderId="9" xfId="5" applyFont="1" applyFill="1" applyBorder="1" applyAlignment="1">
      <alignment horizontal="center"/>
    </xf>
    <xf numFmtId="0" fontId="2" fillId="4" borderId="12" xfId="4" applyFill="1" applyBorder="1" applyAlignment="1">
      <alignment horizontal="center"/>
    </xf>
    <xf numFmtId="44" fontId="4" fillId="4" borderId="13" xfId="5" applyFont="1" applyFill="1" applyBorder="1" applyAlignment="1">
      <alignment horizontal="center"/>
    </xf>
    <xf numFmtId="0" fontId="3" fillId="5" borderId="14" xfId="4" applyFont="1" applyFill="1" applyBorder="1" applyAlignment="1">
      <alignment horizontal="center"/>
    </xf>
    <xf numFmtId="0" fontId="3" fillId="5" borderId="15" xfId="4" applyFont="1" applyFill="1" applyBorder="1" applyAlignment="1">
      <alignment horizontal="center"/>
    </xf>
    <xf numFmtId="0" fontId="3" fillId="5" borderId="16" xfId="4" applyFont="1" applyFill="1" applyBorder="1" applyAlignment="1">
      <alignment horizontal="center"/>
    </xf>
    <xf numFmtId="0" fontId="11" fillId="5" borderId="17" xfId="4" applyFont="1" applyFill="1" applyBorder="1" applyAlignment="1">
      <alignment horizontal="center" vertical="center"/>
    </xf>
    <xf numFmtId="0" fontId="12" fillId="0" borderId="18" xfId="4" applyFont="1" applyBorder="1" applyAlignment="1">
      <alignment horizontal="center" vertical="center"/>
    </xf>
    <xf numFmtId="4" fontId="12" fillId="0" borderId="19" xfId="4" applyNumberFormat="1" applyFont="1" applyBorder="1" applyAlignment="1">
      <alignment horizontal="center" vertical="top"/>
    </xf>
    <xf numFmtId="0" fontId="12" fillId="0" borderId="20" xfId="4" applyFont="1" applyBorder="1" applyAlignment="1">
      <alignment horizontal="center" vertical="center"/>
    </xf>
    <xf numFmtId="0" fontId="12" fillId="0" borderId="21" xfId="4" applyFont="1" applyBorder="1" applyAlignment="1">
      <alignment horizontal="center" vertical="center"/>
    </xf>
    <xf numFmtId="4" fontId="12" fillId="0" borderId="22" xfId="4" applyNumberFormat="1" applyFont="1" applyBorder="1" applyAlignment="1">
      <alignment horizontal="center" vertical="top"/>
    </xf>
    <xf numFmtId="0" fontId="12" fillId="0" borderId="23" xfId="4" applyFont="1" applyBorder="1" applyAlignment="1">
      <alignment horizontal="center" vertical="center"/>
    </xf>
    <xf numFmtId="0" fontId="12" fillId="0" borderId="24" xfId="4" applyFont="1" applyBorder="1" applyAlignment="1">
      <alignment horizontal="center" vertical="center"/>
    </xf>
    <xf numFmtId="2" fontId="12" fillId="0" borderId="25" xfId="4" applyNumberFormat="1" applyFont="1" applyBorder="1" applyAlignment="1">
      <alignment horizontal="center" vertical="center"/>
    </xf>
    <xf numFmtId="0" fontId="12" fillId="0" borderId="26" xfId="4" applyFont="1" applyBorder="1" applyAlignment="1">
      <alignment horizontal="center" vertical="center"/>
    </xf>
    <xf numFmtId="0" fontId="5" fillId="0" borderId="0" xfId="6" applyAlignment="1">
      <alignment horizontal="center"/>
    </xf>
    <xf numFmtId="14" fontId="5" fillId="0" borderId="0" xfId="6" applyNumberFormat="1" applyAlignment="1">
      <alignment horizontal="center"/>
    </xf>
    <xf numFmtId="14" fontId="13" fillId="0" borderId="27" xfId="6" applyNumberFormat="1" applyFont="1" applyFill="1" applyBorder="1" applyAlignment="1">
      <alignment horizontal="center"/>
    </xf>
    <xf numFmtId="14" fontId="13" fillId="0" borderId="0" xfId="6" applyNumberFormat="1" applyFont="1" applyAlignment="1">
      <alignment horizontal="center"/>
    </xf>
    <xf numFmtId="0" fontId="13" fillId="0" borderId="0" xfId="6" applyFont="1" applyAlignment="1">
      <alignment horizontal="center"/>
    </xf>
    <xf numFmtId="0" fontId="15" fillId="0" borderId="13" xfId="6" applyFont="1" applyFill="1" applyBorder="1" applyAlignment="1">
      <alignment horizontal="left"/>
    </xf>
    <xf numFmtId="165" fontId="0" fillId="0" borderId="0" xfId="7" applyFont="1" applyAlignment="1">
      <alignment horizontal="left"/>
    </xf>
    <xf numFmtId="166" fontId="5" fillId="0" borderId="0" xfId="6" applyNumberFormat="1" applyAlignment="1">
      <alignment horizontal="center"/>
    </xf>
    <xf numFmtId="0" fontId="14" fillId="9" borderId="29" xfId="6" applyNumberFormat="1" applyFont="1" applyFill="1" applyBorder="1" applyAlignment="1">
      <alignment horizontal="left"/>
    </xf>
    <xf numFmtId="0" fontId="14" fillId="9" borderId="28" xfId="6" applyNumberFormat="1" applyFont="1" applyFill="1" applyBorder="1" applyAlignment="1">
      <alignment horizontal="left"/>
    </xf>
    <xf numFmtId="0" fontId="17" fillId="10" borderId="32" xfId="6" applyNumberFormat="1" applyFont="1" applyFill="1" applyBorder="1" applyAlignment="1">
      <alignment horizontal="center"/>
    </xf>
    <xf numFmtId="14" fontId="17" fillId="10" borderId="32" xfId="6" applyNumberFormat="1" applyFont="1" applyFill="1" applyBorder="1" applyAlignment="1">
      <alignment horizontal="center"/>
    </xf>
    <xf numFmtId="0" fontId="17" fillId="10" borderId="32" xfId="6" applyNumberFormat="1" applyFont="1" applyFill="1" applyBorder="1" applyAlignment="1">
      <alignment horizontal="left"/>
    </xf>
    <xf numFmtId="166" fontId="17" fillId="10" borderId="32" xfId="6" applyNumberFormat="1" applyFont="1" applyFill="1" applyBorder="1" applyAlignment="1">
      <alignment horizontal="center"/>
    </xf>
    <xf numFmtId="165" fontId="17" fillId="10" borderId="31" xfId="7" applyNumberFormat="1" applyFont="1" applyFill="1" applyBorder="1" applyAlignment="1">
      <alignment horizontal="left"/>
    </xf>
    <xf numFmtId="0" fontId="17" fillId="8" borderId="32" xfId="6" applyNumberFormat="1" applyFont="1" applyFill="1" applyBorder="1" applyAlignment="1">
      <alignment horizontal="center"/>
    </xf>
    <xf numFmtId="14" fontId="17" fillId="8" borderId="32" xfId="6" applyNumberFormat="1" applyFont="1" applyFill="1" applyBorder="1" applyAlignment="1">
      <alignment horizontal="center"/>
    </xf>
    <xf numFmtId="0" fontId="17" fillId="8" borderId="32" xfId="6" applyNumberFormat="1" applyFont="1" applyFill="1" applyBorder="1" applyAlignment="1">
      <alignment horizontal="left"/>
    </xf>
    <xf numFmtId="166" fontId="17" fillId="8" borderId="32" xfId="6" applyNumberFormat="1" applyFont="1" applyFill="1" applyBorder="1" applyAlignment="1">
      <alignment horizontal="center"/>
    </xf>
    <xf numFmtId="165" fontId="17" fillId="8" borderId="31" xfId="7" applyNumberFormat="1" applyFont="1" applyFill="1" applyBorder="1" applyAlignment="1">
      <alignment horizontal="left"/>
    </xf>
    <xf numFmtId="0" fontId="17" fillId="10" borderId="30" xfId="6" applyNumberFormat="1" applyFont="1" applyFill="1" applyBorder="1" applyAlignment="1">
      <alignment horizontal="center"/>
    </xf>
    <xf numFmtId="14" fontId="17" fillId="10" borderId="30" xfId="6" applyNumberFormat="1" applyFont="1" applyFill="1" applyBorder="1" applyAlignment="1">
      <alignment horizontal="center"/>
    </xf>
    <xf numFmtId="0" fontId="17" fillId="10" borderId="30" xfId="6" applyNumberFormat="1" applyFont="1" applyFill="1" applyBorder="1" applyAlignment="1">
      <alignment horizontal="left"/>
    </xf>
    <xf numFmtId="166" fontId="17" fillId="10" borderId="30" xfId="6" applyNumberFormat="1" applyFont="1" applyFill="1" applyBorder="1" applyAlignment="1">
      <alignment horizontal="center"/>
    </xf>
    <xf numFmtId="165" fontId="17" fillId="10" borderId="12" xfId="7" applyNumberFormat="1" applyFont="1" applyFill="1" applyBorder="1" applyAlignment="1">
      <alignment horizontal="left"/>
    </xf>
    <xf numFmtId="0" fontId="1" fillId="0" borderId="0" xfId="8"/>
    <xf numFmtId="0" fontId="1" fillId="7" borderId="12" xfId="8" applyFill="1" applyBorder="1"/>
    <xf numFmtId="0" fontId="1" fillId="0" borderId="12" xfId="8" applyBorder="1"/>
    <xf numFmtId="0" fontId="4" fillId="7" borderId="12" xfId="8" applyFont="1" applyFill="1" applyBorder="1" applyAlignment="1">
      <alignment horizontal="center"/>
    </xf>
    <xf numFmtId="0" fontId="4" fillId="0" borderId="12" xfId="8" applyFont="1" applyBorder="1" applyAlignment="1">
      <alignment horizontal="center"/>
    </xf>
    <xf numFmtId="0" fontId="18" fillId="0" borderId="32" xfId="8" applyFont="1" applyBorder="1" applyAlignment="1">
      <alignment horizontal="left" readingOrder="1"/>
    </xf>
    <xf numFmtId="0" fontId="1" fillId="0" borderId="33" xfId="8" applyBorder="1"/>
    <xf numFmtId="0" fontId="1" fillId="0" borderId="34" xfId="8" applyBorder="1"/>
    <xf numFmtId="0" fontId="18" fillId="0" borderId="35" xfId="8" applyFont="1" applyBorder="1" applyAlignment="1">
      <alignment horizontal="left" readingOrder="1"/>
    </xf>
    <xf numFmtId="0" fontId="1" fillId="0" borderId="36" xfId="8" applyBorder="1"/>
    <xf numFmtId="0" fontId="1" fillId="0" borderId="37" xfId="8" applyBorder="1"/>
    <xf numFmtId="0" fontId="1" fillId="0" borderId="32" xfId="8" applyBorder="1"/>
    <xf numFmtId="0" fontId="1" fillId="0" borderId="35" xfId="8" applyBorder="1"/>
    <xf numFmtId="0" fontId="1" fillId="0" borderId="39" xfId="8" applyBorder="1"/>
    <xf numFmtId="0" fontId="1" fillId="0" borderId="0" xfId="8" applyBorder="1"/>
    <xf numFmtId="0" fontId="4" fillId="0" borderId="32" xfId="8" applyFont="1" applyBorder="1" applyAlignment="1">
      <alignment horizontal="center"/>
    </xf>
    <xf numFmtId="0" fontId="4" fillId="0" borderId="34" xfId="8" applyFont="1" applyBorder="1" applyAlignment="1">
      <alignment horizontal="center"/>
    </xf>
    <xf numFmtId="0" fontId="10" fillId="0" borderId="12" xfId="0" applyFont="1" applyBorder="1" applyAlignment="1">
      <alignment horizontal="center" vertical="center" wrapText="1"/>
    </xf>
    <xf numFmtId="2" fontId="0" fillId="0" borderId="12" xfId="0" applyNumberFormat="1" applyBorder="1"/>
    <xf numFmtId="14" fontId="0" fillId="0" borderId="12" xfId="0" applyNumberFormat="1" applyBorder="1"/>
    <xf numFmtId="0" fontId="1" fillId="0" borderId="12" xfId="8" applyBorder="1" applyAlignment="1">
      <alignment horizontal="center"/>
    </xf>
    <xf numFmtId="0" fontId="2" fillId="4" borderId="10" xfId="4" applyFill="1" applyBorder="1" applyAlignment="1">
      <alignment horizontal="center"/>
    </xf>
    <xf numFmtId="0" fontId="0" fillId="0" borderId="0" xfId="0" applyAlignment="1">
      <alignment horizontal="center"/>
    </xf>
    <xf numFmtId="0" fontId="16" fillId="8" borderId="12" xfId="6" applyNumberFormat="1" applyFont="1" applyFill="1" applyBorder="1" applyAlignment="1">
      <alignment horizontal="center"/>
    </xf>
    <xf numFmtId="166" fontId="13" fillId="0" borderId="27" xfId="6" applyNumberFormat="1" applyFont="1" applyFill="1" applyBorder="1" applyAlignment="1">
      <alignment horizontal="center"/>
    </xf>
    <xf numFmtId="167" fontId="13" fillId="0" borderId="27" xfId="6" applyNumberFormat="1" applyFont="1" applyFill="1" applyBorder="1" applyAlignment="1">
      <alignment horizontal="center"/>
    </xf>
    <xf numFmtId="0" fontId="19" fillId="0" borderId="30" xfId="8" applyFont="1" applyBorder="1" applyAlignment="1">
      <alignment horizontal="center"/>
    </xf>
    <xf numFmtId="0" fontId="19" fillId="0" borderId="38" xfId="8" applyFont="1" applyBorder="1" applyAlignment="1">
      <alignment horizontal="center"/>
    </xf>
    <xf numFmtId="14" fontId="6" fillId="3" borderId="7" xfId="2" applyNumberFormat="1" applyFont="1" applyFill="1" applyBorder="1" applyAlignment="1">
      <alignment horizontal="center"/>
    </xf>
    <xf numFmtId="14" fontId="6" fillId="3" borderId="6" xfId="2" applyNumberFormat="1" applyFont="1" applyFill="1" applyBorder="1" applyAlignment="1">
      <alignment horizontal="center"/>
    </xf>
    <xf numFmtId="168" fontId="6" fillId="2" borderId="0" xfId="1" applyNumberFormat="1" applyFont="1" applyFill="1" applyBorder="1" applyAlignment="1">
      <alignment horizontal="center"/>
    </xf>
    <xf numFmtId="168" fontId="6" fillId="2" borderId="4" xfId="1" applyNumberFormat="1" applyFont="1" applyFill="1" applyBorder="1" applyAlignment="1">
      <alignment horizontal="center"/>
    </xf>
    <xf numFmtId="0" fontId="4" fillId="7" borderId="7" xfId="4" applyFont="1" applyFill="1" applyBorder="1" applyAlignment="1">
      <alignment horizontal="center"/>
    </xf>
    <xf numFmtId="0" fontId="4" fillId="7" borderId="8" xfId="4" applyFont="1" applyFill="1" applyBorder="1" applyAlignment="1">
      <alignment horizontal="center"/>
    </xf>
    <xf numFmtId="0" fontId="4" fillId="7" borderId="6" xfId="4" applyFont="1" applyFill="1" applyBorder="1" applyAlignment="1">
      <alignment horizontal="center"/>
    </xf>
    <xf numFmtId="0" fontId="4" fillId="6" borderId="7" xfId="4" applyFont="1" applyFill="1" applyBorder="1" applyAlignment="1">
      <alignment horizontal="center"/>
    </xf>
    <xf numFmtId="0" fontId="4" fillId="6" borderId="8" xfId="4" applyFont="1" applyFill="1" applyBorder="1" applyAlignment="1">
      <alignment horizontal="center"/>
    </xf>
    <xf numFmtId="0" fontId="4" fillId="6" borderId="6" xfId="4" applyFont="1" applyFill="1" applyBorder="1" applyAlignment="1">
      <alignment horizontal="center"/>
    </xf>
  </cellXfs>
  <cellStyles count="9">
    <cellStyle name="Moeda 2" xfId="5" xr:uid="{00000000-0005-0000-0000-000000000000}"/>
    <cellStyle name="Moeda 2 2" xfId="7" xr:uid="{00000000-0005-0000-0000-000001000000}"/>
    <cellStyle name="Normal" xfId="0" builtinId="0"/>
    <cellStyle name="Normal 2 2" xfId="6" xr:uid="{00000000-0005-0000-0000-000003000000}"/>
    <cellStyle name="Normal 4" xfId="4" xr:uid="{00000000-0005-0000-0000-000004000000}"/>
    <cellStyle name="Normal 4 2" xfId="8" xr:uid="{00000000-0005-0000-0000-000005000000}"/>
    <cellStyle name="Normal_9_Indice_Corresp" xfId="3" xr:uid="{00000000-0005-0000-0000-000006000000}"/>
    <cellStyle name="Normal_Plan1" xfId="2" xr:uid="{00000000-0005-0000-0000-000007000000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752475</xdr:colOff>
      <xdr:row>2</xdr:row>
      <xdr:rowOff>66675</xdr:rowOff>
    </xdr:from>
    <xdr:to>
      <xdr:col>6</xdr:col>
      <xdr:colOff>19050</xdr:colOff>
      <xdr:row>4</xdr:row>
      <xdr:rowOff>133350</xdr:rowOff>
    </xdr:to>
    <xdr:sp macro="" textlink="">
      <xdr:nvSpPr>
        <xdr:cNvPr id="2" name="Texto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514475" y="390525"/>
          <a:ext cx="3838575" cy="390525"/>
        </a:xfrm>
        <a:prstGeom prst="rect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45720" tIns="36576" rIns="45720" bIns="0" anchor="t" upright="1"/>
        <a:lstStyle/>
        <a:p>
          <a:pPr algn="ctr" rtl="0">
            <a:defRPr sz="1000"/>
          </a:pPr>
          <a:r>
            <a:rPr lang="pt-BR" sz="2000" b="1" i="1" strike="noStrike">
              <a:solidFill>
                <a:srgbClr val="FFFFFF"/>
              </a:solidFill>
              <a:latin typeface="Clarendon Condensed"/>
            </a:rPr>
            <a:t>CÂMBIO DO DÓLAR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6"/>
  <sheetViews>
    <sheetView showGridLines="0" topLeftCell="B1" zoomScale="99" zoomScaleNormal="99" workbookViewId="0">
      <selection activeCell="D7" sqref="D7"/>
    </sheetView>
  </sheetViews>
  <sheetFormatPr defaultColWidth="9.109375" defaultRowHeight="14.4" x14ac:dyDescent="0.3"/>
  <cols>
    <col min="1" max="1" width="9.109375" style="62"/>
    <col min="2" max="2" width="10.88671875" style="62" customWidth="1"/>
    <col min="3" max="3" width="20.44140625" style="62" customWidth="1"/>
    <col min="4" max="4" width="14.44140625" style="62" customWidth="1"/>
    <col min="5" max="5" width="44.5546875" style="62" customWidth="1"/>
    <col min="6" max="6" width="10.33203125" style="62" bestFit="1" customWidth="1"/>
    <col min="7" max="7" width="10.44140625" style="62" bestFit="1" customWidth="1"/>
    <col min="8" max="8" width="14.88671875" bestFit="1" customWidth="1"/>
    <col min="9" max="9" width="10.33203125" style="62" bestFit="1" customWidth="1"/>
    <col min="10" max="10" width="10.44140625" style="62" bestFit="1" customWidth="1"/>
    <col min="11" max="11" width="9.109375" style="62" bestFit="1" customWidth="1"/>
    <col min="12" max="16384" width="9.109375" style="62"/>
  </cols>
  <sheetData>
    <row r="1" spans="1:7" x14ac:dyDescent="0.3">
      <c r="F1" s="66" t="s">
        <v>106</v>
      </c>
      <c r="G1" s="66" t="s">
        <v>107</v>
      </c>
    </row>
    <row r="2" spans="1:7" ht="23.4" x14ac:dyDescent="0.45">
      <c r="B2" s="88" t="s">
        <v>112</v>
      </c>
      <c r="C2" s="89"/>
      <c r="D2"/>
      <c r="F2" s="64" t="s">
        <v>111</v>
      </c>
      <c r="G2" s="63" t="s">
        <v>110</v>
      </c>
    </row>
    <row r="3" spans="1:7" x14ac:dyDescent="0.3">
      <c r="B3" s="75"/>
      <c r="C3" s="76"/>
      <c r="D3"/>
      <c r="F3" s="64" t="s">
        <v>109</v>
      </c>
      <c r="G3" s="63" t="s">
        <v>108</v>
      </c>
    </row>
    <row r="4" spans="1:7" x14ac:dyDescent="0.3">
      <c r="B4" s="77" t="s">
        <v>107</v>
      </c>
      <c r="C4" s="78" t="s">
        <v>106</v>
      </c>
      <c r="D4"/>
      <c r="F4" s="64" t="s">
        <v>90</v>
      </c>
      <c r="G4" s="63" t="s">
        <v>105</v>
      </c>
    </row>
    <row r="5" spans="1:7" x14ac:dyDescent="0.3">
      <c r="B5" s="65" t="s">
        <v>104</v>
      </c>
      <c r="C5" s="82" t="str">
        <f>INDEX(F2:G12,MATCH(B5,G2:G12,0),MATCH(C4,F1:G1,0))</f>
        <v>Chevrolet</v>
      </c>
      <c r="D5" t="str">
        <f ca="1">_xlfn.FORMULATEXT(C5)</f>
        <v>=ÍNDICE(F2:G12;CORRESP(B5;G2:G12;0);CORRESP(C4;F1:G1;0))</v>
      </c>
      <c r="F5" s="64" t="s">
        <v>101</v>
      </c>
      <c r="G5" s="63" t="s">
        <v>104</v>
      </c>
    </row>
    <row r="6" spans="1:7" x14ac:dyDescent="0.3">
      <c r="A6" s="76"/>
      <c r="C6" s="84" t="str">
        <f>INDEX(F2:F12,MATCH(B5,G2:G12,0))</f>
        <v>Chevrolet</v>
      </c>
      <c r="D6" t="str">
        <f ca="1">_xlfn.FORMULATEXT(C6)</f>
        <v>=ÍNDICE(F2:F12;CORRESP(B5;G2:G12;0))</v>
      </c>
      <c r="F6" s="64" t="s">
        <v>103</v>
      </c>
      <c r="G6" s="63" t="s">
        <v>102</v>
      </c>
    </row>
    <row r="7" spans="1:7" x14ac:dyDescent="0.3">
      <c r="B7"/>
      <c r="C7" s="84"/>
      <c r="D7"/>
      <c r="F7" s="64" t="s">
        <v>101</v>
      </c>
      <c r="G7" s="63" t="s">
        <v>100</v>
      </c>
    </row>
    <row r="8" spans="1:7" x14ac:dyDescent="0.3">
      <c r="B8" s="67" t="s">
        <v>99</v>
      </c>
      <c r="C8" s="68"/>
      <c r="D8" s="69"/>
      <c r="F8" s="64" t="s">
        <v>98</v>
      </c>
      <c r="G8" s="63" t="s">
        <v>97</v>
      </c>
    </row>
    <row r="9" spans="1:7" x14ac:dyDescent="0.3">
      <c r="B9" s="70" t="s">
        <v>96</v>
      </c>
      <c r="C9" s="71"/>
      <c r="D9" s="72"/>
      <c r="F9" s="64" t="s">
        <v>90</v>
      </c>
      <c r="G9" s="63" t="s">
        <v>95</v>
      </c>
    </row>
    <row r="10" spans="1:7" x14ac:dyDescent="0.3">
      <c r="F10" s="64" t="s">
        <v>94</v>
      </c>
      <c r="G10" s="63" t="s">
        <v>93</v>
      </c>
    </row>
    <row r="11" spans="1:7" x14ac:dyDescent="0.3">
      <c r="F11" s="64" t="s">
        <v>92</v>
      </c>
      <c r="G11" s="63" t="s">
        <v>91</v>
      </c>
    </row>
    <row r="12" spans="1:7" x14ac:dyDescent="0.3">
      <c r="F12" s="64" t="s">
        <v>90</v>
      </c>
      <c r="G12" s="63" t="s">
        <v>89</v>
      </c>
    </row>
    <row r="15" spans="1:7" x14ac:dyDescent="0.3">
      <c r="B15" s="73" t="s">
        <v>88</v>
      </c>
      <c r="C15" s="68"/>
      <c r="D15" s="68"/>
      <c r="E15" s="68"/>
      <c r="F15" s="69"/>
    </row>
    <row r="16" spans="1:7" x14ac:dyDescent="0.3">
      <c r="B16" s="74" t="s">
        <v>87</v>
      </c>
      <c r="C16" s="71"/>
      <c r="D16" s="71"/>
      <c r="E16" s="71"/>
      <c r="F16" s="72"/>
    </row>
  </sheetData>
  <mergeCells count="1">
    <mergeCell ref="B2:C2"/>
  </mergeCells>
  <dataValidations count="1">
    <dataValidation type="list" allowBlank="1" showInputMessage="1" showErrorMessage="1" sqref="B5" xr:uid="{00000000-0002-0000-0000-000000000000}">
      <formula1>$G$2:$G$12</formula1>
    </dataValidation>
  </dataValidation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5:H13"/>
  <sheetViews>
    <sheetView showGridLines="0" zoomScale="130" zoomScaleNormal="130" workbookViewId="0">
      <selection activeCell="D15" sqref="D15"/>
    </sheetView>
  </sheetViews>
  <sheetFormatPr defaultColWidth="11.44140625" defaultRowHeight="13.2" x14ac:dyDescent="0.25"/>
  <cols>
    <col min="1" max="2" width="11.44140625" style="1" customWidth="1"/>
    <col min="3" max="3" width="9.88671875" style="1" customWidth="1"/>
    <col min="4" max="4" width="14.6640625" style="1" customWidth="1"/>
    <col min="5" max="5" width="11.44140625" style="1" customWidth="1"/>
    <col min="6" max="6" width="15.88671875" style="1" customWidth="1"/>
    <col min="7" max="16384" width="11.44140625" style="1"/>
  </cols>
  <sheetData>
    <row r="5" spans="1:8" x14ac:dyDescent="0.25">
      <c r="B5" s="13"/>
      <c r="C5" s="13"/>
      <c r="D5" s="13"/>
      <c r="E5" s="13"/>
      <c r="F5" s="13"/>
    </row>
    <row r="6" spans="1:8" ht="13.8" thickBot="1" x14ac:dyDescent="0.3">
      <c r="B6" s="13"/>
      <c r="C6" s="13"/>
      <c r="D6" s="13"/>
      <c r="E6" s="13"/>
      <c r="F6" s="13"/>
    </row>
    <row r="7" spans="1:8" ht="18" thickBot="1" x14ac:dyDescent="0.35">
      <c r="B7" s="12"/>
      <c r="C7" s="11" t="s">
        <v>2</v>
      </c>
      <c r="D7" s="10"/>
      <c r="E7" s="90">
        <v>41643</v>
      </c>
      <c r="F7" s="91"/>
    </row>
    <row r="8" spans="1:8" x14ac:dyDescent="0.25">
      <c r="B8" s="8"/>
      <c r="C8" s="6"/>
      <c r="D8" s="6"/>
      <c r="E8" s="6"/>
      <c r="F8" s="9"/>
    </row>
    <row r="9" spans="1:8" ht="17.399999999999999" x14ac:dyDescent="0.3">
      <c r="B9" s="8"/>
      <c r="C9" s="7" t="s">
        <v>1</v>
      </c>
      <c r="D9" s="6"/>
      <c r="E9" s="92" t="str">
        <f>IFERROR(INDEX(baseDolar,MATCH(E$7,datas,0),MATCH(C9,colunas,0)),"DIA SEM COTAÇÃO")</f>
        <v>DIA SEM COTAÇÃO</v>
      </c>
      <c r="F9" s="93"/>
      <c r="H9" s="5"/>
    </row>
    <row r="10" spans="1:8" x14ac:dyDescent="0.25">
      <c r="A10" s="6" t="str">
        <f ca="1">_xlfn.FORMULATEXT(E9)</f>
        <v>=SEERRO(ÍNDICE(baseDolar;CORRESP(E$7;datas;0);CORRESP(C9;colunas;0));"DIA SEM COTAÇÃO")</v>
      </c>
      <c r="B10" s="8"/>
      <c r="C10" s="6"/>
      <c r="D10" s="6"/>
      <c r="E10" s="6"/>
      <c r="F10" s="9"/>
    </row>
    <row r="11" spans="1:8" x14ac:dyDescent="0.25">
      <c r="B11" s="8"/>
      <c r="C11" s="6"/>
      <c r="D11" s="6"/>
      <c r="E11" s="6"/>
      <c r="F11" s="9"/>
    </row>
    <row r="12" spans="1:8" ht="17.399999999999999" x14ac:dyDescent="0.3">
      <c r="B12" s="8"/>
      <c r="C12" s="7" t="s">
        <v>0</v>
      </c>
      <c r="D12" s="6"/>
      <c r="E12" s="92" t="str">
        <f>IFERROR(INDEX(baseDolar,MATCH(E$7,datas,0),MATCH(C12,colunas,0)),"DIA SEM COTAÇÃO")</f>
        <v>DIA SEM COTAÇÃO</v>
      </c>
      <c r="F12" s="93"/>
      <c r="H12" s="5"/>
    </row>
    <row r="13" spans="1:8" ht="13.8" thickBot="1" x14ac:dyDescent="0.3">
      <c r="A13" s="6" t="str">
        <f ca="1">_xlfn.FORMULATEXT(E12)</f>
        <v>=SEERRO(ÍNDICE(baseDolar;CORRESP(E$7;datas;0);CORRESP(C12;colunas;0));"DIA SEM COTAÇÃO")</v>
      </c>
      <c r="B13" s="4"/>
      <c r="C13" s="3"/>
      <c r="D13" s="3"/>
      <c r="E13" s="3"/>
      <c r="F13" s="2"/>
    </row>
  </sheetData>
  <mergeCells count="3">
    <mergeCell ref="E7:F7"/>
    <mergeCell ref="E9:F9"/>
    <mergeCell ref="E12:F12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&amp;LMondial Informática</oddHeader>
    <oddFooter>&amp;CPágina 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63"/>
  <sheetViews>
    <sheetView showGridLines="0" zoomScaleNormal="100" workbookViewId="0">
      <selection activeCell="C3" sqref="C3"/>
    </sheetView>
  </sheetViews>
  <sheetFormatPr defaultColWidth="9.109375" defaultRowHeight="13.2" x14ac:dyDescent="0.25"/>
  <cols>
    <col min="1" max="1" width="11.109375" customWidth="1"/>
    <col min="2" max="2" width="9.109375" customWidth="1"/>
    <col min="3" max="3" width="10.5546875" bestFit="1" customWidth="1"/>
    <col min="4" max="5" width="9.109375" customWidth="1"/>
    <col min="6" max="6" width="10.109375" customWidth="1"/>
    <col min="7" max="7" width="9.109375" customWidth="1"/>
    <col min="8" max="8" width="11.44140625" customWidth="1"/>
  </cols>
  <sheetData>
    <row r="1" spans="1:8" ht="26.4" x14ac:dyDescent="0.25">
      <c r="A1" s="79" t="s">
        <v>1</v>
      </c>
      <c r="B1" s="79" t="s">
        <v>0</v>
      </c>
      <c r="C1" s="79" t="s">
        <v>3</v>
      </c>
    </row>
    <row r="2" spans="1:8" x14ac:dyDescent="0.25">
      <c r="A2" s="80">
        <v>1.8854</v>
      </c>
      <c r="B2" s="80">
        <v>2.0853999999999999</v>
      </c>
      <c r="C2" s="81">
        <v>41641</v>
      </c>
    </row>
    <row r="3" spans="1:8" x14ac:dyDescent="0.25">
      <c r="A3" s="80">
        <v>1.8619000000000001</v>
      </c>
      <c r="B3" s="80">
        <v>2.0619000000000001</v>
      </c>
      <c r="C3" s="81">
        <v>41644</v>
      </c>
    </row>
    <row r="4" spans="1:8" x14ac:dyDescent="0.25">
      <c r="A4" s="80">
        <v>1.85</v>
      </c>
      <c r="B4" s="80">
        <v>2.0500000000000003</v>
      </c>
      <c r="C4" s="81">
        <v>41645</v>
      </c>
      <c r="H4" s="14"/>
    </row>
    <row r="5" spans="1:8" x14ac:dyDescent="0.25">
      <c r="A5" s="80">
        <v>1.8714999999999999</v>
      </c>
      <c r="B5" s="80">
        <v>2.0714999999999999</v>
      </c>
      <c r="C5" s="81">
        <v>41646</v>
      </c>
      <c r="D5" s="15"/>
      <c r="H5" s="15"/>
    </row>
    <row r="6" spans="1:8" x14ac:dyDescent="0.25">
      <c r="A6" s="80">
        <v>1.8580000000000001</v>
      </c>
      <c r="B6" s="80">
        <v>2.0580000000000003</v>
      </c>
      <c r="C6" s="81">
        <v>41647</v>
      </c>
      <c r="H6" s="15"/>
    </row>
    <row r="7" spans="1:8" x14ac:dyDescent="0.25">
      <c r="A7" s="80">
        <v>1.8413999999999999</v>
      </c>
      <c r="B7" s="80">
        <v>2.0413999999999999</v>
      </c>
      <c r="C7" s="81">
        <v>41648</v>
      </c>
    </row>
    <row r="8" spans="1:8" x14ac:dyDescent="0.25">
      <c r="A8" s="80">
        <v>1.8154999999999999</v>
      </c>
      <c r="B8" s="80">
        <v>2.0154999999999998</v>
      </c>
      <c r="C8" s="81">
        <v>41651</v>
      </c>
    </row>
    <row r="9" spans="1:8" x14ac:dyDescent="0.25">
      <c r="A9" s="80">
        <v>1.8013999999999999</v>
      </c>
      <c r="B9" s="80">
        <v>2.0013999999999998</v>
      </c>
      <c r="C9" s="81">
        <v>41652</v>
      </c>
    </row>
    <row r="10" spans="1:8" x14ac:dyDescent="0.25">
      <c r="A10" s="80">
        <v>1.8133999999999999</v>
      </c>
      <c r="B10" s="80">
        <v>2.0133999999999999</v>
      </c>
      <c r="C10" s="81">
        <v>41653</v>
      </c>
    </row>
    <row r="11" spans="1:8" x14ac:dyDescent="0.25">
      <c r="A11" s="80">
        <v>1.8118000000000001</v>
      </c>
      <c r="B11" s="80">
        <v>2.0118</v>
      </c>
      <c r="C11" s="81">
        <v>41654</v>
      </c>
    </row>
    <row r="12" spans="1:8" x14ac:dyDescent="0.25">
      <c r="A12" s="80">
        <v>1.8176000000000001</v>
      </c>
      <c r="B12" s="80">
        <v>2.0176000000000003</v>
      </c>
      <c r="C12" s="81">
        <v>41655</v>
      </c>
    </row>
    <row r="13" spans="1:8" x14ac:dyDescent="0.25">
      <c r="A13" s="80">
        <v>1.8411</v>
      </c>
      <c r="B13" s="80">
        <v>2.0411000000000001</v>
      </c>
      <c r="C13" s="81">
        <v>41658</v>
      </c>
    </row>
    <row r="14" spans="1:8" x14ac:dyDescent="0.25">
      <c r="A14" s="80">
        <v>1.8373999999999999</v>
      </c>
      <c r="B14" s="80">
        <v>2.0373999999999999</v>
      </c>
      <c r="C14" s="81">
        <v>41659</v>
      </c>
    </row>
    <row r="15" spans="1:8" x14ac:dyDescent="0.25">
      <c r="A15" s="80">
        <v>1.8409</v>
      </c>
      <c r="B15" s="80">
        <v>2.0409000000000002</v>
      </c>
      <c r="C15" s="81">
        <v>41660</v>
      </c>
    </row>
    <row r="16" spans="1:8" x14ac:dyDescent="0.25">
      <c r="A16" s="80">
        <v>1.8409</v>
      </c>
      <c r="B16" s="80">
        <v>2.0409000000000002</v>
      </c>
      <c r="C16" s="81">
        <v>41661</v>
      </c>
    </row>
    <row r="17" spans="1:3" x14ac:dyDescent="0.25">
      <c r="A17" s="80">
        <v>1.8416999999999999</v>
      </c>
      <c r="B17" s="80">
        <v>2.0417000000000001</v>
      </c>
      <c r="C17" s="81">
        <v>41662</v>
      </c>
    </row>
    <row r="18" spans="1:3" x14ac:dyDescent="0.25">
      <c r="A18" s="80">
        <v>1.8412999999999999</v>
      </c>
      <c r="B18" s="80">
        <v>2.0413000000000001</v>
      </c>
      <c r="C18" s="81">
        <v>41665</v>
      </c>
    </row>
    <row r="19" spans="1:3" x14ac:dyDescent="0.25">
      <c r="A19" s="80">
        <v>1.8579000000000001</v>
      </c>
      <c r="B19" s="80">
        <v>2.0579000000000001</v>
      </c>
      <c r="C19" s="81">
        <v>41666</v>
      </c>
    </row>
    <row r="20" spans="1:3" x14ac:dyDescent="0.25">
      <c r="A20" s="80">
        <v>1.8776999999999999</v>
      </c>
      <c r="B20" s="80">
        <v>2.0777000000000001</v>
      </c>
      <c r="C20" s="81">
        <v>41667</v>
      </c>
    </row>
    <row r="21" spans="1:3" x14ac:dyDescent="0.25">
      <c r="A21" s="80">
        <v>1.9117999999999999</v>
      </c>
      <c r="B21" s="80">
        <v>2.1118000000000001</v>
      </c>
      <c r="C21" s="81">
        <v>41668</v>
      </c>
    </row>
    <row r="22" spans="1:3" x14ac:dyDescent="0.25">
      <c r="A22" s="80">
        <v>1.9400999999999999</v>
      </c>
      <c r="B22" s="80">
        <v>2.1400999999999999</v>
      </c>
      <c r="C22" s="81">
        <v>41669</v>
      </c>
    </row>
    <row r="23" spans="1:3" x14ac:dyDescent="0.25">
      <c r="A23" s="80">
        <v>1.9478</v>
      </c>
      <c r="B23" s="80">
        <v>2.1478000000000002</v>
      </c>
      <c r="C23" s="81">
        <v>41672</v>
      </c>
    </row>
    <row r="24" spans="1:3" x14ac:dyDescent="0.25">
      <c r="A24" s="80">
        <v>1.9318</v>
      </c>
      <c r="B24" s="80">
        <v>2.1318000000000001</v>
      </c>
      <c r="C24" s="81">
        <v>41673</v>
      </c>
    </row>
    <row r="25" spans="1:3" x14ac:dyDescent="0.25">
      <c r="A25" s="80">
        <v>1.9097999999999999</v>
      </c>
      <c r="B25" s="80">
        <v>2.1097999999999999</v>
      </c>
      <c r="C25" s="81">
        <v>41674</v>
      </c>
    </row>
    <row r="26" spans="1:3" x14ac:dyDescent="0.25">
      <c r="A26" s="80">
        <v>1.9317</v>
      </c>
      <c r="B26" s="80">
        <v>2.1316999999999999</v>
      </c>
      <c r="C26" s="81">
        <v>41675</v>
      </c>
    </row>
    <row r="27" spans="1:3" x14ac:dyDescent="0.25">
      <c r="A27" s="80">
        <v>1.9491000000000001</v>
      </c>
      <c r="B27" s="80">
        <v>2.1491000000000002</v>
      </c>
      <c r="C27" s="81">
        <v>41676</v>
      </c>
    </row>
    <row r="28" spans="1:3" x14ac:dyDescent="0.25">
      <c r="A28" s="80">
        <v>1.9333</v>
      </c>
      <c r="B28" s="80">
        <v>2.1333000000000002</v>
      </c>
      <c r="C28" s="81">
        <v>41679</v>
      </c>
    </row>
    <row r="29" spans="1:3" x14ac:dyDescent="0.25">
      <c r="A29" s="80">
        <v>1.919</v>
      </c>
      <c r="B29" s="80">
        <v>2.1190000000000002</v>
      </c>
      <c r="C29" s="81">
        <v>41680</v>
      </c>
    </row>
    <row r="30" spans="1:3" x14ac:dyDescent="0.25">
      <c r="A30" s="80">
        <v>1.9145000000000001</v>
      </c>
      <c r="B30" s="80">
        <v>2.1145</v>
      </c>
      <c r="C30" s="81">
        <v>41681</v>
      </c>
    </row>
    <row r="31" spans="1:3" x14ac:dyDescent="0.25">
      <c r="A31" s="80">
        <v>1.9034</v>
      </c>
      <c r="B31" s="80">
        <v>2.1034000000000002</v>
      </c>
      <c r="C31" s="81">
        <v>41682</v>
      </c>
    </row>
    <row r="32" spans="1:3" x14ac:dyDescent="0.25">
      <c r="A32" s="80">
        <v>1.9077</v>
      </c>
      <c r="B32" s="80">
        <v>2.1076999999999999</v>
      </c>
      <c r="C32" s="81">
        <v>41683</v>
      </c>
    </row>
    <row r="33" spans="1:3" x14ac:dyDescent="0.25">
      <c r="A33" s="80">
        <v>1.9057999999999999</v>
      </c>
      <c r="B33" s="80">
        <v>2.1057999999999999</v>
      </c>
      <c r="C33" s="81">
        <v>41686</v>
      </c>
    </row>
    <row r="34" spans="1:3" x14ac:dyDescent="0.25">
      <c r="A34" s="80">
        <v>1.9117</v>
      </c>
      <c r="B34" s="80">
        <v>2.1116999999999999</v>
      </c>
      <c r="C34" s="81">
        <v>41687</v>
      </c>
    </row>
    <row r="35" spans="1:3" x14ac:dyDescent="0.25">
      <c r="A35" s="80">
        <v>1.9188000000000001</v>
      </c>
      <c r="B35" s="80">
        <v>2.1188000000000002</v>
      </c>
      <c r="C35" s="81">
        <v>41688</v>
      </c>
    </row>
    <row r="36" spans="1:3" x14ac:dyDescent="0.25">
      <c r="A36" s="80">
        <v>1.9500999999999999</v>
      </c>
      <c r="B36" s="80">
        <v>2.1501000000000001</v>
      </c>
      <c r="C36" s="81">
        <v>41689</v>
      </c>
    </row>
    <row r="37" spans="1:3" x14ac:dyDescent="0.25">
      <c r="A37" s="80">
        <v>1.9870000000000001</v>
      </c>
      <c r="B37" s="80">
        <v>2.1870000000000003</v>
      </c>
      <c r="C37" s="81">
        <v>41690</v>
      </c>
    </row>
    <row r="38" spans="1:3" x14ac:dyDescent="0.25">
      <c r="A38" s="80">
        <v>1.9395</v>
      </c>
      <c r="B38" s="80">
        <v>2.1395</v>
      </c>
      <c r="C38" s="81">
        <v>41695</v>
      </c>
    </row>
    <row r="39" spans="1:3" x14ac:dyDescent="0.25">
      <c r="A39" s="80">
        <v>1.9360999999999999</v>
      </c>
      <c r="B39" s="80">
        <v>2.1360999999999999</v>
      </c>
      <c r="C39" s="81">
        <v>41696</v>
      </c>
    </row>
    <row r="40" spans="1:3" x14ac:dyDescent="0.25">
      <c r="A40" s="80">
        <v>1.913</v>
      </c>
      <c r="B40" s="80">
        <v>2.113</v>
      </c>
      <c r="C40" s="81">
        <v>41697</v>
      </c>
    </row>
    <row r="41" spans="1:3" x14ac:dyDescent="0.25">
      <c r="A41" s="80">
        <v>1.8936999999999999</v>
      </c>
      <c r="B41" s="80">
        <v>2.0937000000000001</v>
      </c>
      <c r="C41" s="81">
        <v>41699</v>
      </c>
    </row>
    <row r="42" spans="1:3" x14ac:dyDescent="0.25">
      <c r="A42" s="80">
        <v>1.9077999999999999</v>
      </c>
      <c r="B42" s="80">
        <v>2.1078000000000001</v>
      </c>
      <c r="C42" s="81">
        <v>41700</v>
      </c>
    </row>
    <row r="43" spans="1:3" x14ac:dyDescent="0.25">
      <c r="A43" s="80">
        <v>1.8804000000000001</v>
      </c>
      <c r="B43" s="80">
        <v>2.0804</v>
      </c>
      <c r="C43" s="81">
        <v>41701</v>
      </c>
    </row>
    <row r="44" spans="1:3" x14ac:dyDescent="0.25">
      <c r="A44" s="80">
        <v>1.887</v>
      </c>
      <c r="B44" s="80">
        <v>2.0870000000000002</v>
      </c>
      <c r="C44" s="81">
        <v>41702</v>
      </c>
    </row>
    <row r="45" spans="1:3" x14ac:dyDescent="0.25">
      <c r="A45" s="80">
        <v>1.8781000000000001</v>
      </c>
      <c r="B45" s="80">
        <v>2.0781000000000001</v>
      </c>
      <c r="C45" s="81">
        <v>41703</v>
      </c>
    </row>
    <row r="46" spans="1:3" x14ac:dyDescent="0.25">
      <c r="A46" s="80">
        <v>1.8744000000000001</v>
      </c>
      <c r="B46" s="80">
        <v>2.0744000000000002</v>
      </c>
      <c r="C46" s="81">
        <v>41706</v>
      </c>
    </row>
    <row r="47" spans="1:3" x14ac:dyDescent="0.25">
      <c r="A47" s="80">
        <v>1.875</v>
      </c>
      <c r="B47" s="80">
        <v>2.0750000000000002</v>
      </c>
      <c r="C47" s="81">
        <v>41707</v>
      </c>
    </row>
    <row r="48" spans="1:3" x14ac:dyDescent="0.25">
      <c r="A48" s="80">
        <v>1.8883000000000001</v>
      </c>
      <c r="B48" s="80">
        <v>2.0883000000000003</v>
      </c>
      <c r="C48" s="81">
        <v>41708</v>
      </c>
    </row>
    <row r="49" spans="1:3" x14ac:dyDescent="0.25">
      <c r="A49" s="80">
        <v>1.9114</v>
      </c>
      <c r="B49" s="80">
        <v>2.1114000000000002</v>
      </c>
      <c r="C49" s="81">
        <v>41709</v>
      </c>
    </row>
    <row r="50" spans="1:3" x14ac:dyDescent="0.25">
      <c r="A50" s="80">
        <v>1.9055</v>
      </c>
      <c r="B50" s="80">
        <v>2.1055000000000001</v>
      </c>
      <c r="C50" s="81">
        <v>41710</v>
      </c>
    </row>
    <row r="51" spans="1:3" x14ac:dyDescent="0.25">
      <c r="A51" s="80">
        <v>1.9005000000000001</v>
      </c>
      <c r="B51" s="80">
        <v>2.1005000000000003</v>
      </c>
      <c r="C51" s="81">
        <v>41713</v>
      </c>
    </row>
    <row r="52" spans="1:3" x14ac:dyDescent="0.25">
      <c r="A52" s="80">
        <v>1.8993</v>
      </c>
      <c r="B52" s="80">
        <v>2.0992999999999999</v>
      </c>
      <c r="C52" s="81">
        <v>41714</v>
      </c>
    </row>
    <row r="53" spans="1:3" x14ac:dyDescent="0.25">
      <c r="A53" s="80">
        <v>1.9060999999999999</v>
      </c>
      <c r="B53" s="80">
        <v>2.1061000000000001</v>
      </c>
      <c r="C53" s="81">
        <v>41715</v>
      </c>
    </row>
    <row r="54" spans="1:3" x14ac:dyDescent="0.25">
      <c r="A54" s="80">
        <v>1.9117</v>
      </c>
      <c r="B54" s="80">
        <v>2.1116999999999999</v>
      </c>
      <c r="C54" s="81">
        <v>41716</v>
      </c>
    </row>
    <row r="55" spans="1:3" x14ac:dyDescent="0.25">
      <c r="A55" s="80">
        <v>1.8991</v>
      </c>
      <c r="B55" s="80">
        <v>2.0991</v>
      </c>
      <c r="C55" s="81">
        <v>41717</v>
      </c>
    </row>
    <row r="56" spans="1:3" x14ac:dyDescent="0.25">
      <c r="A56" s="80">
        <v>1.9098999999999999</v>
      </c>
      <c r="B56" s="80">
        <v>2.1099000000000001</v>
      </c>
      <c r="C56" s="81">
        <v>41720</v>
      </c>
    </row>
    <row r="57" spans="1:3" x14ac:dyDescent="0.25">
      <c r="A57" s="80">
        <v>1.9136</v>
      </c>
      <c r="B57" s="80">
        <v>2.1135999999999999</v>
      </c>
      <c r="C57" s="81">
        <v>41721</v>
      </c>
    </row>
    <row r="58" spans="1:3" x14ac:dyDescent="0.25">
      <c r="A58" s="80">
        <v>1.9156</v>
      </c>
      <c r="B58" s="80">
        <v>2.1156000000000001</v>
      </c>
      <c r="C58" s="81">
        <v>41722</v>
      </c>
    </row>
    <row r="59" spans="1:3" x14ac:dyDescent="0.25">
      <c r="A59" s="80">
        <v>1.9319</v>
      </c>
      <c r="B59" s="80">
        <v>2.1318999999999999</v>
      </c>
      <c r="C59" s="81">
        <v>41723</v>
      </c>
    </row>
    <row r="60" spans="1:3" x14ac:dyDescent="0.25">
      <c r="A60" s="80">
        <v>1.9400999999999999</v>
      </c>
      <c r="B60" s="80">
        <v>2.1400999999999999</v>
      </c>
      <c r="C60" s="81">
        <v>41724</v>
      </c>
    </row>
    <row r="61" spans="1:3" x14ac:dyDescent="0.25">
      <c r="A61" s="80">
        <v>1.9357</v>
      </c>
      <c r="B61" s="80">
        <v>2.1356999999999999</v>
      </c>
      <c r="C61" s="81">
        <v>41727</v>
      </c>
    </row>
    <row r="62" spans="1:3" x14ac:dyDescent="0.25">
      <c r="A62" s="80">
        <v>1.9108000000000001</v>
      </c>
      <c r="B62" s="80">
        <v>2.1108000000000002</v>
      </c>
      <c r="C62" s="81">
        <v>41728</v>
      </c>
    </row>
    <row r="63" spans="1:3" x14ac:dyDescent="0.25">
      <c r="A63" s="80">
        <v>1.9077999999999999</v>
      </c>
      <c r="B63" s="80">
        <v>2.1078000000000001</v>
      </c>
      <c r="C63" s="81">
        <v>41729</v>
      </c>
    </row>
  </sheetData>
  <conditionalFormatting sqref="A2:C63">
    <cfRule type="expression" priority="1" stopIfTrue="1">
      <formula>$C2=data_resultado</formula>
    </cfRule>
  </conditionalFormatting>
  <pageMargins left="0.78740157499999996" right="0.78740157499999996" top="0.984251969" bottom="0.984251969" header="0.49212598499999999" footer="0.49212598499999999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26"/>
  <sheetViews>
    <sheetView tabSelected="1" zoomScale="110" zoomScaleNormal="110" workbookViewId="0">
      <selection activeCell="B10" sqref="B10:C16"/>
    </sheetView>
  </sheetViews>
  <sheetFormatPr defaultColWidth="9.109375" defaultRowHeight="14.4" x14ac:dyDescent="0.3"/>
  <cols>
    <col min="1" max="1" width="23.88671875" style="16" bestFit="1" customWidth="1"/>
    <col min="2" max="2" width="25.109375" style="17" customWidth="1"/>
    <col min="3" max="3" width="25.109375" style="16" customWidth="1"/>
    <col min="4" max="4" width="3.6640625" style="16" customWidth="1"/>
    <col min="5" max="6" width="23" style="16" bestFit="1" customWidth="1"/>
    <col min="7" max="7" width="25.88671875" style="16" bestFit="1" customWidth="1"/>
    <col min="8" max="16384" width="9.109375" style="16"/>
  </cols>
  <sheetData>
    <row r="1" spans="1:3" ht="15" thickBot="1" x14ac:dyDescent="0.35">
      <c r="A1" s="94" t="s">
        <v>10</v>
      </c>
      <c r="B1" s="95"/>
      <c r="C1" s="96"/>
    </row>
    <row r="2" spans="1:3" ht="15" thickBot="1" x14ac:dyDescent="0.35">
      <c r="A2" s="27" t="s">
        <v>9</v>
      </c>
      <c r="B2" s="26" t="s">
        <v>7</v>
      </c>
      <c r="C2" s="24" t="s">
        <v>5</v>
      </c>
    </row>
    <row r="3" spans="1:3" x14ac:dyDescent="0.3">
      <c r="A3" s="36" t="s">
        <v>4</v>
      </c>
      <c r="B3" s="35">
        <v>0</v>
      </c>
      <c r="C3" s="34" t="s">
        <v>4</v>
      </c>
    </row>
    <row r="4" spans="1:3" x14ac:dyDescent="0.3">
      <c r="A4" s="33">
        <v>7.5</v>
      </c>
      <c r="B4" s="32">
        <v>1499.16</v>
      </c>
      <c r="C4" s="31">
        <v>112.43</v>
      </c>
    </row>
    <row r="5" spans="1:3" x14ac:dyDescent="0.3">
      <c r="A5" s="33">
        <v>15</v>
      </c>
      <c r="B5" s="32">
        <v>2246.7600000000002</v>
      </c>
      <c r="C5" s="31">
        <v>280.94</v>
      </c>
    </row>
    <row r="6" spans="1:3" x14ac:dyDescent="0.3">
      <c r="A6" s="33">
        <v>22.5</v>
      </c>
      <c r="B6" s="32">
        <v>2995.71</v>
      </c>
      <c r="C6" s="31">
        <v>505.62</v>
      </c>
    </row>
    <row r="7" spans="1:3" ht="15" thickBot="1" x14ac:dyDescent="0.35">
      <c r="A7" s="30">
        <v>27.5</v>
      </c>
      <c r="B7" s="29">
        <v>3743.19</v>
      </c>
      <c r="C7" s="28">
        <v>692.78</v>
      </c>
    </row>
    <row r="8" spans="1:3" ht="15" thickBot="1" x14ac:dyDescent="0.35"/>
    <row r="9" spans="1:3" ht="15" thickBot="1" x14ac:dyDescent="0.35">
      <c r="A9" s="26" t="s">
        <v>7</v>
      </c>
      <c r="B9" s="27" t="s">
        <v>9</v>
      </c>
      <c r="C9" s="24" t="s">
        <v>5</v>
      </c>
    </row>
    <row r="10" spans="1:3" x14ac:dyDescent="0.3">
      <c r="A10" s="20">
        <v>4168</v>
      </c>
      <c r="B10" s="19">
        <f t="shared" ref="B10:C16" si="0">INDEX($A$3:$C$7,MATCH($A10,$B$3:$B$7,1),MATCH(B$9,$A$2:$C$2,0))</f>
        <v>27.5</v>
      </c>
      <c r="C10" s="19">
        <f t="shared" si="0"/>
        <v>692.78</v>
      </c>
    </row>
    <row r="11" spans="1:3" x14ac:dyDescent="0.3">
      <c r="A11" s="23">
        <v>894</v>
      </c>
      <c r="B11" s="83" t="str">
        <f t="shared" si="0"/>
        <v>ISENTO</v>
      </c>
      <c r="C11" s="21" t="str">
        <f t="shared" si="0"/>
        <v>ISENTO</v>
      </c>
    </row>
    <row r="12" spans="1:3" x14ac:dyDescent="0.3">
      <c r="A12" s="20">
        <v>4084</v>
      </c>
      <c r="B12" s="19">
        <f t="shared" si="0"/>
        <v>27.5</v>
      </c>
      <c r="C12" s="18">
        <f t="shared" si="0"/>
        <v>692.78</v>
      </c>
    </row>
    <row r="13" spans="1:3" x14ac:dyDescent="0.3">
      <c r="A13" s="23">
        <v>4153</v>
      </c>
      <c r="B13" s="83">
        <f t="shared" si="0"/>
        <v>27.5</v>
      </c>
      <c r="C13" s="21">
        <f t="shared" si="0"/>
        <v>692.78</v>
      </c>
    </row>
    <row r="14" spans="1:3" x14ac:dyDescent="0.3">
      <c r="A14" s="20">
        <v>3967</v>
      </c>
      <c r="B14" s="19">
        <f t="shared" si="0"/>
        <v>27.5</v>
      </c>
      <c r="C14" s="18">
        <f t="shared" si="0"/>
        <v>692.78</v>
      </c>
    </row>
    <row r="15" spans="1:3" x14ac:dyDescent="0.3">
      <c r="A15" s="23">
        <v>1995</v>
      </c>
      <c r="B15" s="83">
        <f t="shared" si="0"/>
        <v>7.5</v>
      </c>
      <c r="C15" s="21">
        <f t="shared" si="0"/>
        <v>112.43</v>
      </c>
    </row>
    <row r="16" spans="1:3" x14ac:dyDescent="0.3">
      <c r="A16" s="20">
        <v>3328</v>
      </c>
      <c r="B16" s="19">
        <f t="shared" si="0"/>
        <v>22.5</v>
      </c>
      <c r="C16" s="18">
        <f t="shared" si="0"/>
        <v>505.62</v>
      </c>
    </row>
    <row r="17" spans="1:3" ht="15" thickBot="1" x14ac:dyDescent="0.35">
      <c r="B17" s="16"/>
    </row>
    <row r="18" spans="1:3" ht="15" thickBot="1" x14ac:dyDescent="0.35">
      <c r="A18" s="97" t="s">
        <v>8</v>
      </c>
      <c r="B18" s="98"/>
      <c r="C18" s="99"/>
    </row>
    <row r="19" spans="1:3" ht="15" thickBot="1" x14ac:dyDescent="0.35">
      <c r="A19" s="26" t="s">
        <v>7</v>
      </c>
      <c r="B19" s="25" t="s">
        <v>6</v>
      </c>
      <c r="C19" s="24" t="s">
        <v>5</v>
      </c>
    </row>
    <row r="20" spans="1:3" x14ac:dyDescent="0.3">
      <c r="A20" s="20">
        <v>4168</v>
      </c>
      <c r="B20" s="19">
        <v>27.5</v>
      </c>
      <c r="C20" s="18">
        <v>692.78</v>
      </c>
    </row>
    <row r="21" spans="1:3" x14ac:dyDescent="0.3">
      <c r="A21" s="23">
        <v>894</v>
      </c>
      <c r="B21" s="22" t="s">
        <v>4</v>
      </c>
      <c r="C21" s="21" t="s">
        <v>4</v>
      </c>
    </row>
    <row r="22" spans="1:3" x14ac:dyDescent="0.3">
      <c r="A22" s="20">
        <v>4084</v>
      </c>
      <c r="B22" s="19">
        <v>27.5</v>
      </c>
      <c r="C22" s="18">
        <v>692.78</v>
      </c>
    </row>
    <row r="23" spans="1:3" x14ac:dyDescent="0.3">
      <c r="A23" s="23">
        <v>4153</v>
      </c>
      <c r="B23" s="22">
        <v>27.5</v>
      </c>
      <c r="C23" s="21">
        <v>692.78</v>
      </c>
    </row>
    <row r="24" spans="1:3" x14ac:dyDescent="0.3">
      <c r="A24" s="20">
        <v>3967</v>
      </c>
      <c r="B24" s="19">
        <v>27.5</v>
      </c>
      <c r="C24" s="18">
        <v>692.78</v>
      </c>
    </row>
    <row r="25" spans="1:3" x14ac:dyDescent="0.3">
      <c r="A25" s="23">
        <v>1995</v>
      </c>
      <c r="B25" s="22">
        <v>7.5</v>
      </c>
      <c r="C25" s="21">
        <v>112.43</v>
      </c>
    </row>
    <row r="26" spans="1:3" x14ac:dyDescent="0.3">
      <c r="A26" s="20">
        <v>3328</v>
      </c>
      <c r="B26" s="19">
        <v>22.5</v>
      </c>
      <c r="C26" s="18">
        <v>505.62</v>
      </c>
    </row>
  </sheetData>
  <mergeCells count="2">
    <mergeCell ref="A1:C1"/>
    <mergeCell ref="A18:C18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14"/>
  <sheetViews>
    <sheetView showGridLines="0" zoomScale="59" zoomScaleNormal="59" workbookViewId="0">
      <selection activeCell="F11" sqref="F11"/>
    </sheetView>
  </sheetViews>
  <sheetFormatPr defaultColWidth="9.109375" defaultRowHeight="13.2" x14ac:dyDescent="0.25"/>
  <cols>
    <col min="1" max="1" width="13.33203125" style="37" bestFit="1" customWidth="1"/>
    <col min="2" max="2" width="14.88671875" style="37" bestFit="1" customWidth="1"/>
    <col min="3" max="3" width="12.44140625" style="37" bestFit="1" customWidth="1"/>
    <col min="4" max="4" width="33.88671875" style="37" bestFit="1" customWidth="1"/>
    <col min="5" max="5" width="39.88671875" style="37" bestFit="1" customWidth="1"/>
    <col min="6" max="6" width="15.6640625" style="37" bestFit="1" customWidth="1"/>
    <col min="7" max="7" width="13.33203125" style="37" bestFit="1" customWidth="1"/>
    <col min="8" max="8" width="8.5546875" style="37" bestFit="1" customWidth="1"/>
    <col min="9" max="9" width="10.109375" style="37" bestFit="1" customWidth="1"/>
    <col min="10" max="10" width="19" style="37" bestFit="1" customWidth="1"/>
    <col min="11" max="11" width="24.44140625" style="37" bestFit="1" customWidth="1"/>
    <col min="12" max="16384" width="9.109375" style="37"/>
  </cols>
  <sheetData>
    <row r="1" spans="1:11" ht="18" x14ac:dyDescent="0.35">
      <c r="A1" s="85" t="s">
        <v>86</v>
      </c>
      <c r="B1" s="85" t="s">
        <v>3</v>
      </c>
      <c r="C1" s="85" t="s">
        <v>18</v>
      </c>
      <c r="D1" s="85" t="s">
        <v>85</v>
      </c>
      <c r="E1" s="85" t="s">
        <v>17</v>
      </c>
      <c r="F1" s="85" t="s">
        <v>16</v>
      </c>
      <c r="G1" s="85" t="s">
        <v>15</v>
      </c>
      <c r="H1" s="85" t="s">
        <v>14</v>
      </c>
      <c r="I1" s="85" t="s">
        <v>13</v>
      </c>
      <c r="J1" s="85" t="s">
        <v>12</v>
      </c>
      <c r="K1" s="85" t="s">
        <v>11</v>
      </c>
    </row>
    <row r="2" spans="1:11" ht="18" x14ac:dyDescent="0.35">
      <c r="A2" s="47">
        <v>1</v>
      </c>
      <c r="B2" s="48">
        <v>40026</v>
      </c>
      <c r="C2" s="49" t="s">
        <v>84</v>
      </c>
      <c r="D2" s="49" t="s">
        <v>83</v>
      </c>
      <c r="E2" s="49" t="s">
        <v>82</v>
      </c>
      <c r="F2" s="49" t="s">
        <v>81</v>
      </c>
      <c r="G2" s="49" t="s">
        <v>23</v>
      </c>
      <c r="H2" s="47" t="s">
        <v>22</v>
      </c>
      <c r="I2" s="49" t="s">
        <v>21</v>
      </c>
      <c r="J2" s="50">
        <v>1169845263</v>
      </c>
      <c r="K2" s="51">
        <v>150</v>
      </c>
    </row>
    <row r="3" spans="1:11" ht="18" x14ac:dyDescent="0.35">
      <c r="A3" s="52">
        <v>2</v>
      </c>
      <c r="B3" s="53">
        <v>40026</v>
      </c>
      <c r="C3" s="54" t="s">
        <v>80</v>
      </c>
      <c r="D3" s="54" t="s">
        <v>79</v>
      </c>
      <c r="E3" s="54" t="s">
        <v>78</v>
      </c>
      <c r="F3" s="54" t="s">
        <v>48</v>
      </c>
      <c r="G3" s="54" t="s">
        <v>23</v>
      </c>
      <c r="H3" s="52" t="s">
        <v>22</v>
      </c>
      <c r="I3" s="54" t="s">
        <v>21</v>
      </c>
      <c r="J3" s="55">
        <v>1152848967</v>
      </c>
      <c r="K3" s="56">
        <v>2634.25</v>
      </c>
    </row>
    <row r="4" spans="1:11" ht="18" x14ac:dyDescent="0.35">
      <c r="A4" s="47">
        <v>3</v>
      </c>
      <c r="B4" s="48">
        <v>40030</v>
      </c>
      <c r="C4" s="49" t="s">
        <v>77</v>
      </c>
      <c r="D4" s="49" t="s">
        <v>76</v>
      </c>
      <c r="E4" s="49" t="s">
        <v>75</v>
      </c>
      <c r="F4" s="49" t="s">
        <v>74</v>
      </c>
      <c r="G4" s="49" t="s">
        <v>23</v>
      </c>
      <c r="H4" s="47" t="s">
        <v>22</v>
      </c>
      <c r="I4" s="49" t="s">
        <v>21</v>
      </c>
      <c r="J4" s="50">
        <v>1125493816</v>
      </c>
      <c r="K4" s="51">
        <v>1608</v>
      </c>
    </row>
    <row r="5" spans="1:11" ht="18" x14ac:dyDescent="0.35">
      <c r="A5" s="52">
        <v>4</v>
      </c>
      <c r="B5" s="53">
        <v>40037</v>
      </c>
      <c r="C5" s="54" t="s">
        <v>55</v>
      </c>
      <c r="D5" s="54" t="s">
        <v>19</v>
      </c>
      <c r="E5" s="54" t="s">
        <v>73</v>
      </c>
      <c r="F5" s="54" t="s">
        <v>72</v>
      </c>
      <c r="G5" s="54" t="s">
        <v>23</v>
      </c>
      <c r="H5" s="52" t="s">
        <v>22</v>
      </c>
      <c r="I5" s="54" t="s">
        <v>21</v>
      </c>
      <c r="J5" s="55">
        <v>1182468531</v>
      </c>
      <c r="K5" s="56">
        <v>73.319999999999993</v>
      </c>
    </row>
    <row r="6" spans="1:11" ht="18" x14ac:dyDescent="0.35">
      <c r="A6" s="47">
        <v>5</v>
      </c>
      <c r="B6" s="48">
        <v>40037</v>
      </c>
      <c r="C6" s="49" t="s">
        <v>51</v>
      </c>
      <c r="D6" s="49" t="s">
        <v>71</v>
      </c>
      <c r="E6" s="49" t="s">
        <v>70</v>
      </c>
      <c r="F6" s="49" t="s">
        <v>69</v>
      </c>
      <c r="G6" s="49" t="s">
        <v>23</v>
      </c>
      <c r="H6" s="47" t="s">
        <v>22</v>
      </c>
      <c r="I6" s="49" t="s">
        <v>21</v>
      </c>
      <c r="J6" s="50">
        <v>1164288213</v>
      </c>
      <c r="K6" s="51">
        <v>777</v>
      </c>
    </row>
    <row r="7" spans="1:11" ht="18" x14ac:dyDescent="0.35">
      <c r="A7" s="52">
        <v>6</v>
      </c>
      <c r="B7" s="53">
        <v>40037</v>
      </c>
      <c r="C7" s="54" t="s">
        <v>31</v>
      </c>
      <c r="D7" s="54" t="s">
        <v>68</v>
      </c>
      <c r="E7" s="54" t="s">
        <v>67</v>
      </c>
      <c r="F7" s="54" t="s">
        <v>24</v>
      </c>
      <c r="G7" s="54" t="s">
        <v>23</v>
      </c>
      <c r="H7" s="52" t="s">
        <v>22</v>
      </c>
      <c r="I7" s="54" t="s">
        <v>21</v>
      </c>
      <c r="J7" s="55">
        <v>1154263232</v>
      </c>
      <c r="K7" s="56">
        <v>180</v>
      </c>
    </row>
    <row r="8" spans="1:11" ht="18" x14ac:dyDescent="0.35">
      <c r="A8" s="47">
        <v>7</v>
      </c>
      <c r="B8" s="48">
        <v>40046</v>
      </c>
      <c r="C8" s="49" t="s">
        <v>66</v>
      </c>
      <c r="D8" s="49" t="s">
        <v>65</v>
      </c>
      <c r="E8" s="49" t="s">
        <v>64</v>
      </c>
      <c r="F8" s="49" t="s">
        <v>63</v>
      </c>
      <c r="G8" s="49" t="s">
        <v>23</v>
      </c>
      <c r="H8" s="47" t="s">
        <v>22</v>
      </c>
      <c r="I8" s="49" t="s">
        <v>21</v>
      </c>
      <c r="J8" s="50">
        <v>1125523654</v>
      </c>
      <c r="K8" s="51">
        <v>264.2</v>
      </c>
    </row>
    <row r="9" spans="1:11" ht="18" x14ac:dyDescent="0.35">
      <c r="A9" s="52">
        <v>8</v>
      </c>
      <c r="B9" s="53">
        <v>40059</v>
      </c>
      <c r="C9" s="54" t="s">
        <v>31</v>
      </c>
      <c r="D9" s="54" t="s">
        <v>62</v>
      </c>
      <c r="E9" s="54" t="s">
        <v>61</v>
      </c>
      <c r="F9" s="54" t="s">
        <v>60</v>
      </c>
      <c r="G9" s="54" t="s">
        <v>23</v>
      </c>
      <c r="H9" s="52" t="s">
        <v>22</v>
      </c>
      <c r="I9" s="54" t="s">
        <v>21</v>
      </c>
      <c r="J9" s="55">
        <v>1139667847</v>
      </c>
      <c r="K9" s="56">
        <v>3824</v>
      </c>
    </row>
    <row r="10" spans="1:11" ht="18" x14ac:dyDescent="0.35">
      <c r="A10" s="47">
        <v>9</v>
      </c>
      <c r="B10" s="48">
        <v>40063</v>
      </c>
      <c r="C10" s="49" t="s">
        <v>59</v>
      </c>
      <c r="D10" s="49" t="s">
        <v>58</v>
      </c>
      <c r="E10" s="49" t="s">
        <v>57</v>
      </c>
      <c r="F10" s="49" t="s">
        <v>56</v>
      </c>
      <c r="G10" s="49" t="s">
        <v>23</v>
      </c>
      <c r="H10" s="47" t="s">
        <v>22</v>
      </c>
      <c r="I10" s="49" t="s">
        <v>21</v>
      </c>
      <c r="J10" s="50">
        <v>1185648585</v>
      </c>
      <c r="K10" s="51">
        <v>867</v>
      </c>
    </row>
    <row r="11" spans="1:11" ht="18" x14ac:dyDescent="0.35">
      <c r="A11" s="52">
        <v>10</v>
      </c>
      <c r="B11" s="53">
        <v>40070</v>
      </c>
      <c r="C11" s="54" t="s">
        <v>55</v>
      </c>
      <c r="D11" s="54" t="s">
        <v>54</v>
      </c>
      <c r="E11" s="54" t="s">
        <v>53</v>
      </c>
      <c r="F11" s="54" t="s">
        <v>52</v>
      </c>
      <c r="G11" s="54" t="s">
        <v>23</v>
      </c>
      <c r="H11" s="52" t="s">
        <v>22</v>
      </c>
      <c r="I11" s="54" t="s">
        <v>21</v>
      </c>
      <c r="J11" s="55">
        <v>1123667784</v>
      </c>
      <c r="K11" s="56">
        <v>1200</v>
      </c>
    </row>
    <row r="12" spans="1:11" ht="18" x14ac:dyDescent="0.35">
      <c r="A12" s="47">
        <v>11</v>
      </c>
      <c r="B12" s="48">
        <v>40070</v>
      </c>
      <c r="C12" s="49" t="s">
        <v>51</v>
      </c>
      <c r="D12" s="49" t="s">
        <v>50</v>
      </c>
      <c r="E12" s="49" t="s">
        <v>49</v>
      </c>
      <c r="F12" s="49" t="s">
        <v>48</v>
      </c>
      <c r="G12" s="49" t="s">
        <v>23</v>
      </c>
      <c r="H12" s="47" t="s">
        <v>22</v>
      </c>
      <c r="I12" s="49" t="s">
        <v>21</v>
      </c>
      <c r="J12" s="50">
        <v>1125229597</v>
      </c>
      <c r="K12" s="51">
        <v>325</v>
      </c>
    </row>
    <row r="13" spans="1:11" ht="18" x14ac:dyDescent="0.35">
      <c r="A13" s="52">
        <v>12</v>
      </c>
      <c r="B13" s="53">
        <v>40084</v>
      </c>
      <c r="C13" s="54" t="s">
        <v>47</v>
      </c>
      <c r="D13" s="54" t="s">
        <v>46</v>
      </c>
      <c r="E13" s="54" t="s">
        <v>45</v>
      </c>
      <c r="F13" s="54" t="s">
        <v>44</v>
      </c>
      <c r="G13" s="54" t="s">
        <v>23</v>
      </c>
      <c r="H13" s="52" t="s">
        <v>22</v>
      </c>
      <c r="I13" s="54" t="s">
        <v>21</v>
      </c>
      <c r="J13" s="55">
        <v>1185981681</v>
      </c>
      <c r="K13" s="56">
        <v>4850</v>
      </c>
    </row>
    <row r="14" spans="1:11" ht="18" x14ac:dyDescent="0.35">
      <c r="A14" s="47">
        <v>13</v>
      </c>
      <c r="B14" s="48">
        <v>40084</v>
      </c>
      <c r="C14" s="49" t="s">
        <v>43</v>
      </c>
      <c r="D14" s="49" t="s">
        <v>42</v>
      </c>
      <c r="E14" s="49" t="s">
        <v>41</v>
      </c>
      <c r="F14" s="49" t="s">
        <v>40</v>
      </c>
      <c r="G14" s="49" t="s">
        <v>23</v>
      </c>
      <c r="H14" s="47" t="s">
        <v>22</v>
      </c>
      <c r="I14" s="49" t="s">
        <v>21</v>
      </c>
      <c r="J14" s="50">
        <v>1171667087</v>
      </c>
      <c r="K14" s="51">
        <v>954</v>
      </c>
    </row>
    <row r="15" spans="1:11" ht="18" x14ac:dyDescent="0.35">
      <c r="A15" s="52">
        <v>14</v>
      </c>
      <c r="B15" s="53">
        <v>40087</v>
      </c>
      <c r="C15" s="54" t="s">
        <v>39</v>
      </c>
      <c r="D15" s="54" t="s">
        <v>38</v>
      </c>
      <c r="E15" s="54" t="s">
        <v>37</v>
      </c>
      <c r="F15" s="54" t="s">
        <v>36</v>
      </c>
      <c r="G15" s="54" t="s">
        <v>23</v>
      </c>
      <c r="H15" s="52" t="s">
        <v>22</v>
      </c>
      <c r="I15" s="54" t="s">
        <v>21</v>
      </c>
      <c r="J15" s="55">
        <v>1165599867</v>
      </c>
      <c r="K15" s="56">
        <v>1600.84</v>
      </c>
    </row>
    <row r="16" spans="1:11" ht="18" x14ac:dyDescent="0.35">
      <c r="A16" s="47">
        <v>15</v>
      </c>
      <c r="B16" s="48">
        <v>40092</v>
      </c>
      <c r="C16" s="49" t="s">
        <v>35</v>
      </c>
      <c r="D16" s="49" t="s">
        <v>34</v>
      </c>
      <c r="E16" s="49" t="s">
        <v>33</v>
      </c>
      <c r="F16" s="49" t="s">
        <v>32</v>
      </c>
      <c r="G16" s="49" t="s">
        <v>23</v>
      </c>
      <c r="H16" s="47" t="s">
        <v>22</v>
      </c>
      <c r="I16" s="49" t="s">
        <v>21</v>
      </c>
      <c r="J16" s="50">
        <v>1163785521</v>
      </c>
      <c r="K16" s="51">
        <v>120</v>
      </c>
    </row>
    <row r="17" spans="1:11" ht="18" x14ac:dyDescent="0.35">
      <c r="A17" s="52">
        <v>16</v>
      </c>
      <c r="B17" s="53">
        <v>40092</v>
      </c>
      <c r="C17" s="54" t="s">
        <v>31</v>
      </c>
      <c r="D17" s="54" t="s">
        <v>30</v>
      </c>
      <c r="E17" s="54" t="s">
        <v>29</v>
      </c>
      <c r="F17" s="54" t="s">
        <v>28</v>
      </c>
      <c r="G17" s="54" t="s">
        <v>23</v>
      </c>
      <c r="H17" s="52" t="s">
        <v>22</v>
      </c>
      <c r="I17" s="54" t="s">
        <v>21</v>
      </c>
      <c r="J17" s="55">
        <v>1177842568</v>
      </c>
      <c r="K17" s="56">
        <v>489</v>
      </c>
    </row>
    <row r="18" spans="1:11" ht="18" x14ac:dyDescent="0.35">
      <c r="A18" s="57">
        <v>17</v>
      </c>
      <c r="B18" s="58">
        <v>40097</v>
      </c>
      <c r="C18" s="59" t="s">
        <v>27</v>
      </c>
      <c r="D18" s="59" t="s">
        <v>26</v>
      </c>
      <c r="E18" s="59" t="s">
        <v>25</v>
      </c>
      <c r="F18" s="59" t="s">
        <v>24</v>
      </c>
      <c r="G18" s="59" t="s">
        <v>23</v>
      </c>
      <c r="H18" s="57" t="s">
        <v>22</v>
      </c>
      <c r="I18" s="59" t="s">
        <v>21</v>
      </c>
      <c r="J18" s="60">
        <v>1182133122</v>
      </c>
      <c r="K18" s="61">
        <v>560</v>
      </c>
    </row>
    <row r="19" spans="1:11" x14ac:dyDescent="0.25">
      <c r="F19" s="44"/>
      <c r="G19" s="43"/>
    </row>
    <row r="20" spans="1:11" x14ac:dyDescent="0.25">
      <c r="F20" s="44"/>
      <c r="G20" s="43"/>
    </row>
    <row r="21" spans="1:11" x14ac:dyDescent="0.25">
      <c r="F21" s="44"/>
      <c r="G21" s="43"/>
    </row>
    <row r="22" spans="1:11" x14ac:dyDescent="0.25">
      <c r="F22" s="44"/>
      <c r="G22" s="43"/>
    </row>
    <row r="23" spans="1:11" x14ac:dyDescent="0.25">
      <c r="F23" s="44"/>
      <c r="G23" s="43"/>
    </row>
    <row r="24" spans="1:11" x14ac:dyDescent="0.25">
      <c r="F24" s="44"/>
      <c r="G24" s="43"/>
    </row>
    <row r="25" spans="1:11" x14ac:dyDescent="0.25">
      <c r="F25" s="44"/>
      <c r="G25" s="43"/>
    </row>
    <row r="26" spans="1:11" x14ac:dyDescent="0.25">
      <c r="F26" s="44"/>
      <c r="G26" s="43"/>
    </row>
    <row r="27" spans="1:11" x14ac:dyDescent="0.25">
      <c r="F27" s="44"/>
      <c r="G27" s="43"/>
    </row>
    <row r="28" spans="1:11" x14ac:dyDescent="0.25">
      <c r="F28" s="44"/>
      <c r="G28" s="43"/>
    </row>
    <row r="29" spans="1:11" x14ac:dyDescent="0.25">
      <c r="F29" s="44"/>
      <c r="G29" s="43"/>
    </row>
    <row r="30" spans="1:11" x14ac:dyDescent="0.25">
      <c r="F30" s="44"/>
      <c r="G30" s="43"/>
    </row>
    <row r="31" spans="1:11" x14ac:dyDescent="0.25">
      <c r="F31" s="44"/>
      <c r="G31" s="43"/>
    </row>
    <row r="32" spans="1:11" x14ac:dyDescent="0.25">
      <c r="F32" s="44"/>
      <c r="G32" s="43"/>
    </row>
    <row r="33" spans="6:7" x14ac:dyDescent="0.25">
      <c r="F33" s="44"/>
      <c r="G33" s="43"/>
    </row>
    <row r="34" spans="6:7" x14ac:dyDescent="0.25">
      <c r="F34" s="44"/>
      <c r="G34" s="43"/>
    </row>
    <row r="35" spans="6:7" x14ac:dyDescent="0.25">
      <c r="F35" s="44"/>
      <c r="G35" s="43"/>
    </row>
    <row r="36" spans="6:7" x14ac:dyDescent="0.25">
      <c r="F36" s="44"/>
      <c r="G36" s="43"/>
    </row>
    <row r="37" spans="6:7" x14ac:dyDescent="0.25">
      <c r="F37" s="44"/>
      <c r="G37" s="43"/>
    </row>
    <row r="38" spans="6:7" x14ac:dyDescent="0.25">
      <c r="F38" s="44"/>
      <c r="G38" s="43"/>
    </row>
    <row r="39" spans="6:7" x14ac:dyDescent="0.25">
      <c r="F39" s="44"/>
      <c r="G39" s="43"/>
    </row>
    <row r="40" spans="6:7" x14ac:dyDescent="0.25">
      <c r="F40" s="44"/>
      <c r="G40" s="43"/>
    </row>
    <row r="41" spans="6:7" x14ac:dyDescent="0.25">
      <c r="F41" s="44"/>
      <c r="G41" s="43"/>
    </row>
    <row r="42" spans="6:7" x14ac:dyDescent="0.25">
      <c r="F42" s="44"/>
      <c r="G42" s="43"/>
    </row>
    <row r="43" spans="6:7" x14ac:dyDescent="0.25">
      <c r="F43" s="44"/>
      <c r="G43" s="43"/>
    </row>
    <row r="44" spans="6:7" x14ac:dyDescent="0.25">
      <c r="F44" s="44"/>
      <c r="G44" s="43"/>
    </row>
    <row r="45" spans="6:7" x14ac:dyDescent="0.25">
      <c r="F45" s="44"/>
      <c r="G45" s="43"/>
    </row>
    <row r="46" spans="6:7" x14ac:dyDescent="0.25">
      <c r="F46" s="44"/>
      <c r="G46" s="43"/>
    </row>
    <row r="47" spans="6:7" x14ac:dyDescent="0.25">
      <c r="F47" s="44"/>
      <c r="G47" s="43"/>
    </row>
    <row r="48" spans="6:7" x14ac:dyDescent="0.25">
      <c r="F48" s="44"/>
      <c r="G48" s="43"/>
    </row>
    <row r="49" spans="6:7" x14ac:dyDescent="0.25">
      <c r="F49" s="44"/>
      <c r="G49" s="43"/>
    </row>
    <row r="50" spans="6:7" x14ac:dyDescent="0.25">
      <c r="F50" s="44"/>
      <c r="G50" s="43"/>
    </row>
    <row r="51" spans="6:7" x14ac:dyDescent="0.25">
      <c r="F51" s="44"/>
      <c r="G51" s="43"/>
    </row>
    <row r="52" spans="6:7" x14ac:dyDescent="0.25">
      <c r="F52" s="44"/>
      <c r="G52" s="43"/>
    </row>
    <row r="53" spans="6:7" x14ac:dyDescent="0.25">
      <c r="F53" s="44"/>
      <c r="G53" s="43"/>
    </row>
    <row r="54" spans="6:7" x14ac:dyDescent="0.25">
      <c r="F54" s="44"/>
      <c r="G54" s="43"/>
    </row>
    <row r="55" spans="6:7" x14ac:dyDescent="0.25">
      <c r="F55" s="44"/>
      <c r="G55" s="43"/>
    </row>
    <row r="56" spans="6:7" x14ac:dyDescent="0.25">
      <c r="F56" s="44"/>
      <c r="G56" s="43"/>
    </row>
    <row r="57" spans="6:7" x14ac:dyDescent="0.25">
      <c r="F57" s="44"/>
      <c r="G57" s="43"/>
    </row>
    <row r="58" spans="6:7" x14ac:dyDescent="0.25">
      <c r="F58" s="44"/>
      <c r="G58" s="43"/>
    </row>
    <row r="59" spans="6:7" x14ac:dyDescent="0.25">
      <c r="F59" s="44"/>
      <c r="G59" s="43"/>
    </row>
    <row r="60" spans="6:7" x14ac:dyDescent="0.25">
      <c r="F60" s="44"/>
      <c r="G60" s="43"/>
    </row>
    <row r="61" spans="6:7" x14ac:dyDescent="0.25">
      <c r="F61" s="44"/>
      <c r="G61" s="43"/>
    </row>
    <row r="62" spans="6:7" x14ac:dyDescent="0.25">
      <c r="F62" s="44"/>
      <c r="G62" s="43"/>
    </row>
    <row r="63" spans="6:7" x14ac:dyDescent="0.25">
      <c r="F63" s="44"/>
      <c r="G63" s="43"/>
    </row>
    <row r="64" spans="6:7" x14ac:dyDescent="0.25">
      <c r="F64" s="44"/>
      <c r="G64" s="43"/>
    </row>
    <row r="65" spans="6:7" x14ac:dyDescent="0.25">
      <c r="F65" s="44"/>
      <c r="G65" s="43"/>
    </row>
    <row r="66" spans="6:7" x14ac:dyDescent="0.25">
      <c r="F66" s="44"/>
      <c r="G66" s="43"/>
    </row>
    <row r="67" spans="6:7" x14ac:dyDescent="0.25">
      <c r="F67" s="44"/>
      <c r="G67" s="43"/>
    </row>
    <row r="68" spans="6:7" x14ac:dyDescent="0.25">
      <c r="F68" s="44"/>
      <c r="G68" s="43"/>
    </row>
    <row r="69" spans="6:7" x14ac:dyDescent="0.25">
      <c r="F69" s="44"/>
      <c r="G69" s="43"/>
    </row>
    <row r="70" spans="6:7" x14ac:dyDescent="0.25">
      <c r="F70" s="44"/>
      <c r="G70" s="43"/>
    </row>
    <row r="71" spans="6:7" x14ac:dyDescent="0.25">
      <c r="F71" s="44"/>
      <c r="G71" s="43"/>
    </row>
    <row r="72" spans="6:7" x14ac:dyDescent="0.25">
      <c r="F72" s="44"/>
      <c r="G72" s="43"/>
    </row>
    <row r="73" spans="6:7" x14ac:dyDescent="0.25">
      <c r="F73" s="44"/>
      <c r="G73" s="43"/>
    </row>
    <row r="74" spans="6:7" x14ac:dyDescent="0.25">
      <c r="F74" s="44"/>
      <c r="G74" s="43"/>
    </row>
    <row r="75" spans="6:7" x14ac:dyDescent="0.25">
      <c r="F75" s="44"/>
      <c r="G75" s="43"/>
    </row>
    <row r="76" spans="6:7" x14ac:dyDescent="0.25">
      <c r="F76" s="44"/>
      <c r="G76" s="43"/>
    </row>
    <row r="77" spans="6:7" x14ac:dyDescent="0.25">
      <c r="F77" s="44"/>
      <c r="G77" s="43"/>
    </row>
    <row r="78" spans="6:7" x14ac:dyDescent="0.25">
      <c r="F78" s="44"/>
      <c r="G78" s="43"/>
    </row>
    <row r="79" spans="6:7" x14ac:dyDescent="0.25">
      <c r="F79" s="44"/>
      <c r="G79" s="43"/>
    </row>
    <row r="80" spans="6:7" x14ac:dyDescent="0.25">
      <c r="F80" s="44"/>
      <c r="G80" s="43"/>
    </row>
    <row r="81" spans="6:7" x14ac:dyDescent="0.25">
      <c r="F81" s="44"/>
      <c r="G81" s="43"/>
    </row>
    <row r="82" spans="6:7" x14ac:dyDescent="0.25">
      <c r="F82" s="44"/>
      <c r="G82" s="43"/>
    </row>
    <row r="83" spans="6:7" x14ac:dyDescent="0.25">
      <c r="F83" s="44"/>
      <c r="G83" s="43"/>
    </row>
    <row r="84" spans="6:7" x14ac:dyDescent="0.25">
      <c r="F84" s="44"/>
      <c r="G84" s="43"/>
    </row>
    <row r="85" spans="6:7" x14ac:dyDescent="0.25">
      <c r="F85" s="44"/>
      <c r="G85" s="43"/>
    </row>
    <row r="86" spans="6:7" x14ac:dyDescent="0.25">
      <c r="F86" s="44"/>
      <c r="G86" s="43"/>
    </row>
    <row r="87" spans="6:7" x14ac:dyDescent="0.25">
      <c r="F87" s="44"/>
      <c r="G87" s="43"/>
    </row>
    <row r="88" spans="6:7" x14ac:dyDescent="0.25">
      <c r="F88" s="44"/>
      <c r="G88" s="43"/>
    </row>
    <row r="89" spans="6:7" x14ac:dyDescent="0.25">
      <c r="F89" s="44"/>
      <c r="G89" s="43"/>
    </row>
    <row r="90" spans="6:7" x14ac:dyDescent="0.25">
      <c r="F90" s="44"/>
      <c r="G90" s="43"/>
    </row>
    <row r="91" spans="6:7" x14ac:dyDescent="0.25">
      <c r="F91" s="44"/>
      <c r="G91" s="43"/>
    </row>
    <row r="92" spans="6:7" x14ac:dyDescent="0.25">
      <c r="F92" s="44"/>
      <c r="G92" s="43"/>
    </row>
    <row r="93" spans="6:7" x14ac:dyDescent="0.25">
      <c r="F93" s="44"/>
      <c r="G93" s="43"/>
    </row>
    <row r="94" spans="6:7" x14ac:dyDescent="0.25">
      <c r="F94" s="44"/>
      <c r="G94" s="43"/>
    </row>
    <row r="95" spans="6:7" x14ac:dyDescent="0.25">
      <c r="F95" s="44"/>
      <c r="G95" s="43"/>
    </row>
    <row r="96" spans="6:7" x14ac:dyDescent="0.25">
      <c r="F96" s="44"/>
      <c r="G96" s="43"/>
    </row>
    <row r="97" spans="6:7" x14ac:dyDescent="0.25">
      <c r="F97" s="44"/>
      <c r="G97" s="43"/>
    </row>
    <row r="98" spans="6:7" x14ac:dyDescent="0.25">
      <c r="G98" s="43"/>
    </row>
    <row r="99" spans="6:7" x14ac:dyDescent="0.25">
      <c r="G99" s="43"/>
    </row>
    <row r="100" spans="6:7" x14ac:dyDescent="0.25">
      <c r="G100" s="43"/>
    </row>
    <row r="101" spans="6:7" x14ac:dyDescent="0.25">
      <c r="G101" s="43"/>
    </row>
    <row r="102" spans="6:7" x14ac:dyDescent="0.25">
      <c r="G102" s="43"/>
    </row>
    <row r="103" spans="6:7" x14ac:dyDescent="0.25">
      <c r="G103" s="43"/>
    </row>
    <row r="104" spans="6:7" x14ac:dyDescent="0.25">
      <c r="G104" s="43"/>
    </row>
    <row r="105" spans="6:7" x14ac:dyDescent="0.25">
      <c r="G105" s="43"/>
    </row>
    <row r="106" spans="6:7" x14ac:dyDescent="0.25">
      <c r="G106" s="43"/>
    </row>
    <row r="107" spans="6:7" x14ac:dyDescent="0.25">
      <c r="G107" s="43"/>
    </row>
    <row r="108" spans="6:7" x14ac:dyDescent="0.25">
      <c r="G108" s="43"/>
    </row>
    <row r="109" spans="6:7" x14ac:dyDescent="0.25">
      <c r="G109" s="43"/>
    </row>
    <row r="110" spans="6:7" x14ac:dyDescent="0.25">
      <c r="G110" s="43"/>
    </row>
    <row r="111" spans="6:7" x14ac:dyDescent="0.25">
      <c r="G111" s="43"/>
    </row>
    <row r="112" spans="6:7" x14ac:dyDescent="0.25">
      <c r="G112" s="43"/>
    </row>
    <row r="113" spans="7:7" x14ac:dyDescent="0.25">
      <c r="G113" s="43"/>
    </row>
    <row r="114" spans="7:7" x14ac:dyDescent="0.25">
      <c r="G114" s="43"/>
    </row>
  </sheetData>
  <pageMargins left="0.78740157499999996" right="0.78740157499999996" top="0.984251969" bottom="0.984251969" header="0.49212598499999999" footer="0.49212598499999999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98"/>
  <sheetViews>
    <sheetView zoomScale="120" zoomScaleNormal="120" workbookViewId="0">
      <selection activeCell="B4" sqref="B4"/>
    </sheetView>
  </sheetViews>
  <sheetFormatPr defaultColWidth="9.109375" defaultRowHeight="0" customHeight="1" zeroHeight="1" x14ac:dyDescent="0.25"/>
  <cols>
    <col min="1" max="1" width="28" style="37" customWidth="1"/>
    <col min="2" max="2" width="52.6640625" style="37" bestFit="1" customWidth="1"/>
    <col min="3" max="3" width="9.44140625" style="37" customWidth="1"/>
    <col min="4" max="16383" width="9.109375" style="37"/>
    <col min="16384" max="16384" width="0.109375" style="37" customWidth="1"/>
  </cols>
  <sheetData>
    <row r="1" spans="1:2" ht="21" x14ac:dyDescent="0.4">
      <c r="A1" s="42" t="s">
        <v>20</v>
      </c>
      <c r="B1" s="39" t="s">
        <v>68</v>
      </c>
    </row>
    <row r="2" spans="1:2" ht="21.6" thickBot="1" x14ac:dyDescent="0.45">
      <c r="A2" s="41"/>
      <c r="B2" s="40"/>
    </row>
    <row r="3" spans="1:2" ht="21.6" thickBot="1" x14ac:dyDescent="0.45">
      <c r="A3" s="45" t="s">
        <v>18</v>
      </c>
      <c r="B3" s="39" t="str">
        <f t="shared" ref="B3:B10" si="0">INDEX(cadastroClientes,MATCH(B$1,nomeCompleto,0),MATCH(A3,cabecalhos,0))</f>
        <v>Antonia</v>
      </c>
    </row>
    <row r="4" spans="1:2" ht="21.6" thickBot="1" x14ac:dyDescent="0.45">
      <c r="A4" s="45" t="s">
        <v>17</v>
      </c>
      <c r="B4" s="39" t="str">
        <f t="shared" si="0"/>
        <v>Av. Ricardo Vilela, 1984</v>
      </c>
    </row>
    <row r="5" spans="1:2" ht="21.6" thickBot="1" x14ac:dyDescent="0.45">
      <c r="A5" s="45" t="s">
        <v>16</v>
      </c>
      <c r="B5" s="39" t="str">
        <f t="shared" si="0"/>
        <v>Jd. Vera Cruz</v>
      </c>
    </row>
    <row r="6" spans="1:2" ht="21.6" thickBot="1" x14ac:dyDescent="0.45">
      <c r="A6" s="45" t="s">
        <v>15</v>
      </c>
      <c r="B6" s="39" t="str">
        <f t="shared" si="0"/>
        <v>São Paulo</v>
      </c>
    </row>
    <row r="7" spans="1:2" ht="21.6" thickBot="1" x14ac:dyDescent="0.45">
      <c r="A7" s="45" t="s">
        <v>14</v>
      </c>
      <c r="B7" s="39" t="str">
        <f t="shared" si="0"/>
        <v>SP</v>
      </c>
    </row>
    <row r="8" spans="1:2" ht="21.6" thickBot="1" x14ac:dyDescent="0.45">
      <c r="A8" s="45" t="s">
        <v>13</v>
      </c>
      <c r="B8" s="39" t="str">
        <f t="shared" si="0"/>
        <v>Brasil</v>
      </c>
    </row>
    <row r="9" spans="1:2" ht="21.6" thickBot="1" x14ac:dyDescent="0.45">
      <c r="A9" s="45" t="s">
        <v>12</v>
      </c>
      <c r="B9" s="86">
        <f t="shared" si="0"/>
        <v>1154263232</v>
      </c>
    </row>
    <row r="10" spans="1:2" ht="21" x14ac:dyDescent="0.4">
      <c r="A10" s="46" t="s">
        <v>11</v>
      </c>
      <c r="B10" s="87">
        <f t="shared" si="0"/>
        <v>180</v>
      </c>
    </row>
    <row r="11" spans="1:2" ht="13.2" x14ac:dyDescent="0.25"/>
    <row r="12" spans="1:2" ht="13.2" x14ac:dyDescent="0.25"/>
    <row r="13" spans="1:2" ht="13.2" x14ac:dyDescent="0.25"/>
    <row r="14" spans="1:2" ht="13.2" x14ac:dyDescent="0.25"/>
    <row r="15" spans="1:2" ht="13.2" x14ac:dyDescent="0.25"/>
    <row r="16" spans="1:2" ht="13.2" x14ac:dyDescent="0.25"/>
    <row r="17" spans="2:2" ht="13.2" x14ac:dyDescent="0.25"/>
    <row r="18" spans="2:2" ht="13.2" x14ac:dyDescent="0.25">
      <c r="B18" s="38"/>
    </row>
    <row r="19" spans="2:2" ht="13.2" x14ac:dyDescent="0.25"/>
    <row r="20" spans="2:2" ht="13.2" x14ac:dyDescent="0.25"/>
    <row r="21" spans="2:2" ht="13.2" x14ac:dyDescent="0.25"/>
    <row r="22" spans="2:2" ht="13.2" x14ac:dyDescent="0.25"/>
    <row r="23" spans="2:2" ht="13.2" x14ac:dyDescent="0.25"/>
    <row r="24" spans="2:2" ht="13.2" x14ac:dyDescent="0.25"/>
    <row r="25" spans="2:2" ht="13.2" x14ac:dyDescent="0.25"/>
    <row r="26" spans="2:2" ht="13.2" x14ac:dyDescent="0.25"/>
    <row r="27" spans="2:2" ht="13.2" x14ac:dyDescent="0.25"/>
    <row r="28" spans="2:2" ht="13.2" x14ac:dyDescent="0.25"/>
    <row r="29" spans="2:2" ht="13.2" x14ac:dyDescent="0.25"/>
    <row r="30" spans="2:2" ht="13.2" x14ac:dyDescent="0.25">
      <c r="B30" s="38"/>
    </row>
    <row r="31" spans="2:2" ht="13.2" x14ac:dyDescent="0.25">
      <c r="B31" s="38"/>
    </row>
    <row r="32" spans="2:2" ht="13.2" x14ac:dyDescent="0.25">
      <c r="B32" s="38"/>
    </row>
    <row r="33" spans="2:2" ht="13.2" x14ac:dyDescent="0.25">
      <c r="B33" s="38"/>
    </row>
    <row r="34" spans="2:2" ht="13.2" x14ac:dyDescent="0.25">
      <c r="B34" s="38"/>
    </row>
    <row r="35" spans="2:2" ht="13.2" x14ac:dyDescent="0.25">
      <c r="B35" s="38"/>
    </row>
    <row r="36" spans="2:2" ht="13.2" x14ac:dyDescent="0.25">
      <c r="B36" s="38"/>
    </row>
    <row r="37" spans="2:2" ht="13.2" x14ac:dyDescent="0.25">
      <c r="B37" s="38"/>
    </row>
    <row r="38" spans="2:2" ht="13.2" x14ac:dyDescent="0.25">
      <c r="B38" s="38"/>
    </row>
    <row r="39" spans="2:2" ht="13.2" x14ac:dyDescent="0.25">
      <c r="B39" s="38"/>
    </row>
    <row r="40" spans="2:2" ht="13.2" x14ac:dyDescent="0.25">
      <c r="B40" s="38"/>
    </row>
    <row r="41" spans="2:2" ht="13.2" x14ac:dyDescent="0.25">
      <c r="B41" s="38"/>
    </row>
    <row r="42" spans="2:2" ht="13.2" x14ac:dyDescent="0.25">
      <c r="B42" s="38"/>
    </row>
    <row r="43" spans="2:2" ht="13.2" x14ac:dyDescent="0.25">
      <c r="B43" s="38"/>
    </row>
    <row r="44" spans="2:2" ht="13.2" x14ac:dyDescent="0.25">
      <c r="B44" s="38"/>
    </row>
    <row r="45" spans="2:2" ht="13.2" x14ac:dyDescent="0.25">
      <c r="B45" s="38"/>
    </row>
    <row r="46" spans="2:2" ht="13.2" x14ac:dyDescent="0.25">
      <c r="B46" s="38"/>
    </row>
    <row r="47" spans="2:2" ht="13.2" x14ac:dyDescent="0.25">
      <c r="B47" s="38"/>
    </row>
    <row r="48" spans="2:2" ht="13.2" x14ac:dyDescent="0.25">
      <c r="B48" s="38"/>
    </row>
    <row r="49" spans="2:2" ht="13.2" x14ac:dyDescent="0.25">
      <c r="B49" s="38"/>
    </row>
    <row r="50" spans="2:2" ht="13.2" x14ac:dyDescent="0.25">
      <c r="B50" s="38"/>
    </row>
    <row r="51" spans="2:2" ht="13.2" x14ac:dyDescent="0.25">
      <c r="B51" s="38"/>
    </row>
    <row r="52" spans="2:2" ht="13.2" x14ac:dyDescent="0.25">
      <c r="B52" s="38"/>
    </row>
    <row r="53" spans="2:2" ht="13.2" x14ac:dyDescent="0.25">
      <c r="B53" s="38"/>
    </row>
    <row r="54" spans="2:2" ht="13.2" x14ac:dyDescent="0.25">
      <c r="B54" s="38"/>
    </row>
    <row r="55" spans="2:2" ht="13.2" x14ac:dyDescent="0.25">
      <c r="B55" s="38"/>
    </row>
    <row r="56" spans="2:2" ht="13.2" x14ac:dyDescent="0.25">
      <c r="B56" s="38"/>
    </row>
    <row r="57" spans="2:2" ht="13.2" x14ac:dyDescent="0.25">
      <c r="B57" s="38"/>
    </row>
    <row r="58" spans="2:2" ht="13.2" x14ac:dyDescent="0.25">
      <c r="B58" s="38"/>
    </row>
    <row r="59" spans="2:2" ht="13.2" x14ac:dyDescent="0.25">
      <c r="B59" s="38"/>
    </row>
    <row r="60" spans="2:2" ht="13.2" x14ac:dyDescent="0.25">
      <c r="B60" s="38"/>
    </row>
    <row r="61" spans="2:2" ht="13.2" x14ac:dyDescent="0.25">
      <c r="B61" s="38"/>
    </row>
    <row r="62" spans="2:2" ht="13.2" x14ac:dyDescent="0.25">
      <c r="B62" s="38"/>
    </row>
    <row r="63" spans="2:2" ht="13.2" x14ac:dyDescent="0.25">
      <c r="B63" s="38"/>
    </row>
    <row r="64" spans="2:2" ht="13.2" x14ac:dyDescent="0.25">
      <c r="B64" s="38"/>
    </row>
    <row r="65" spans="2:2" ht="13.2" x14ac:dyDescent="0.25">
      <c r="B65" s="38"/>
    </row>
    <row r="66" spans="2:2" ht="13.2" x14ac:dyDescent="0.25">
      <c r="B66" s="38"/>
    </row>
    <row r="67" spans="2:2" ht="13.2" x14ac:dyDescent="0.25">
      <c r="B67" s="38"/>
    </row>
    <row r="68" spans="2:2" ht="13.2" x14ac:dyDescent="0.25">
      <c r="B68" s="38"/>
    </row>
    <row r="69" spans="2:2" ht="13.2" x14ac:dyDescent="0.25">
      <c r="B69" s="38"/>
    </row>
    <row r="70" spans="2:2" ht="13.2" x14ac:dyDescent="0.25">
      <c r="B70" s="38"/>
    </row>
    <row r="71" spans="2:2" ht="13.2" x14ac:dyDescent="0.25">
      <c r="B71" s="38"/>
    </row>
    <row r="72" spans="2:2" ht="13.2" x14ac:dyDescent="0.25">
      <c r="B72" s="38"/>
    </row>
    <row r="73" spans="2:2" ht="13.2" x14ac:dyDescent="0.25">
      <c r="B73" s="38"/>
    </row>
    <row r="74" spans="2:2" ht="13.2" x14ac:dyDescent="0.25">
      <c r="B74" s="38"/>
    </row>
    <row r="75" spans="2:2" ht="13.2" x14ac:dyDescent="0.25">
      <c r="B75" s="38"/>
    </row>
    <row r="76" spans="2:2" ht="13.2" x14ac:dyDescent="0.25">
      <c r="B76" s="38"/>
    </row>
    <row r="77" spans="2:2" ht="13.2" x14ac:dyDescent="0.25">
      <c r="B77" s="38"/>
    </row>
    <row r="78" spans="2:2" ht="13.2" x14ac:dyDescent="0.25">
      <c r="B78" s="38"/>
    </row>
    <row r="79" spans="2:2" ht="13.2" x14ac:dyDescent="0.25">
      <c r="B79" s="38"/>
    </row>
    <row r="80" spans="2:2" ht="13.2" x14ac:dyDescent="0.25">
      <c r="B80" s="38"/>
    </row>
    <row r="81" spans="2:2" ht="13.2" x14ac:dyDescent="0.25">
      <c r="B81" s="38"/>
    </row>
    <row r="82" spans="2:2" ht="13.2" x14ac:dyDescent="0.25">
      <c r="B82" s="38"/>
    </row>
    <row r="83" spans="2:2" ht="13.2" x14ac:dyDescent="0.25">
      <c r="B83" s="38"/>
    </row>
    <row r="84" spans="2:2" ht="13.2" x14ac:dyDescent="0.25">
      <c r="B84" s="38"/>
    </row>
    <row r="85" spans="2:2" ht="13.2" x14ac:dyDescent="0.25">
      <c r="B85" s="38"/>
    </row>
    <row r="86" spans="2:2" ht="13.2" x14ac:dyDescent="0.25">
      <c r="B86" s="38"/>
    </row>
    <row r="87" spans="2:2" ht="13.2" x14ac:dyDescent="0.25">
      <c r="B87" s="38"/>
    </row>
    <row r="88" spans="2:2" ht="13.2" x14ac:dyDescent="0.25">
      <c r="B88" s="38"/>
    </row>
    <row r="89" spans="2:2" ht="13.2" x14ac:dyDescent="0.25">
      <c r="B89" s="38"/>
    </row>
    <row r="90" spans="2:2" ht="13.2" x14ac:dyDescent="0.25">
      <c r="B90" s="38"/>
    </row>
    <row r="91" spans="2:2" ht="13.2" x14ac:dyDescent="0.25">
      <c r="B91" s="38"/>
    </row>
    <row r="92" spans="2:2" ht="13.2" x14ac:dyDescent="0.25">
      <c r="B92" s="38"/>
    </row>
    <row r="93" spans="2:2" ht="13.2" x14ac:dyDescent="0.25">
      <c r="B93" s="38"/>
    </row>
    <row r="94" spans="2:2" ht="13.2" x14ac:dyDescent="0.25">
      <c r="B94" s="38"/>
    </row>
    <row r="95" spans="2:2" ht="13.2" x14ac:dyDescent="0.25">
      <c r="B95" s="38"/>
    </row>
    <row r="96" spans="2:2" ht="13.2" x14ac:dyDescent="0.25">
      <c r="B96" s="38"/>
    </row>
    <row r="97" spans="2:2" ht="13.2" x14ac:dyDescent="0.25">
      <c r="B97" s="38"/>
    </row>
    <row r="98" spans="2:2" ht="13.2" x14ac:dyDescent="0.25"/>
  </sheetData>
  <dataValidations count="1">
    <dataValidation type="list" allowBlank="1" showInputMessage="1" showErrorMessage="1" sqref="B1" xr:uid="{83975486-03EC-47F0-9272-80F0C137F593}">
      <formula1>nomeCompleto</formula1>
    </dataValidation>
  </dataValidations>
  <pageMargins left="0.78740157499999996" right="0.78740157499999996" top="0.984251969" bottom="0.984251969" header="0.49212598499999999" footer="0.49212598499999999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6</vt:i4>
      </vt:variant>
    </vt:vector>
  </HeadingPairs>
  <TitlesOfParts>
    <vt:vector size="12" baseType="lpstr">
      <vt:lpstr>Ex1</vt:lpstr>
      <vt:lpstr>Ex2</vt:lpstr>
      <vt:lpstr>Base Dolar</vt:lpstr>
      <vt:lpstr>EX3</vt:lpstr>
      <vt:lpstr>Cadastro Clientes</vt:lpstr>
      <vt:lpstr>Clientes</vt:lpstr>
      <vt:lpstr>baseDolar</vt:lpstr>
      <vt:lpstr>cabecalhos</vt:lpstr>
      <vt:lpstr>cadastroClientes</vt:lpstr>
      <vt:lpstr>colunas</vt:lpstr>
      <vt:lpstr>datas</vt:lpstr>
      <vt:lpstr>nomeCompleto</vt:lpstr>
    </vt:vector>
  </TitlesOfParts>
  <Company>Grupo Educacional Impacta Tecnologia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Departamento de Controle de Licenças</dc:creator>
  <cp:lastModifiedBy>Usuario</cp:lastModifiedBy>
  <dcterms:created xsi:type="dcterms:W3CDTF">2014-11-18T17:29:54Z</dcterms:created>
  <dcterms:modified xsi:type="dcterms:W3CDTF">2022-02-17T00:38:51Z</dcterms:modified>
</cp:coreProperties>
</file>